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saveExternalLinkValues="0" updateLinks="never" codeName="ThisWorkbook" defaultThemeVersion="166925"/>
  <xr:revisionPtr revIDLastSave="0" documentId="8_{32D2CB36-4268-4FCF-97B2-A1962D5EF020}" xr6:coauthVersionLast="47" xr6:coauthVersionMax="47" xr10:uidLastSave="{00000000-0000-0000-0000-000000000000}"/>
  <bookViews>
    <workbookView xWindow="-120" yWindow="-120" windowWidth="29040" windowHeight="15990" tabRatio="861" xr2:uid="{8669BE1F-CE87-40AB-82DC-0142439EEB53}"/>
  </bookViews>
  <sheets>
    <sheet name="記載要領" sheetId="14" r:id="rId1"/>
    <sheet name="目次" sheetId="11" r:id="rId2"/>
    <sheet name="１．申請者の概要" sheetId="2" r:id="rId3"/>
    <sheet name="２．その他事業実施場所" sheetId="3" r:id="rId4"/>
    <sheet name="４．事業概要" sheetId="4" r:id="rId5"/>
    <sheet name="４．事業概要（５）" sheetId="5" r:id="rId6"/>
    <sheet name="６．経費明細表" sheetId="8" r:id="rId7"/>
    <sheet name="検算シート（６．経費明細表）" sheetId="10" r:id="rId8"/>
    <sheet name="８．補助事業実施体制" sheetId="9" r:id="rId9"/>
    <sheet name="プルダウンデータ" sheetId="13" state="hidden" r:id="rId10"/>
  </sheets>
  <externalReferences>
    <externalReference r:id="rId11"/>
  </externalReferences>
  <definedNames>
    <definedName name="_xlnm.Print_Area" localSheetId="0">記載要領!$A$1:$AH$287</definedName>
    <definedName name="クラウド利用費_A">'６．経費明細表'!$E$13</definedName>
    <definedName name="クラウド利用費_B">'６．経費明細表'!$H$13</definedName>
    <definedName name="クラウド利用費_C">'６．経費明細表'!$K$13</definedName>
    <definedName name="運搬費_A">'６．経費明細表'!$E$12</definedName>
    <definedName name="運搬費_B">'６．経費明細表'!$H$12</definedName>
    <definedName name="運搬費_C">'６．経費明細表'!$K$12</definedName>
    <definedName name="加点１">#REF!</definedName>
    <definedName name="加点２">#REF!</definedName>
    <definedName name="課税所得額_２年前">'[1]３．応募申請者の概要'!$K$42</definedName>
    <definedName name="課税所得額_３年前">'[1]３．応募申請者の概要'!$Q$42</definedName>
    <definedName name="課税所得額_前年">'[1]３．応募申請者の概要'!$E$42</definedName>
    <definedName name="海外旅費_A">'６．経費明細表'!$E$18</definedName>
    <definedName name="海外旅費_B">'６．経費明細表'!$H$18</definedName>
    <definedName name="海外旅費_C">'６．経費明細表'!$K$18</definedName>
    <definedName name="外注費_A">'６．経費明細表'!$E$14</definedName>
    <definedName name="外注費_B">'６．経費明細表'!$H$14</definedName>
    <definedName name="外注費_C">'６．経費明細表'!$K$14</definedName>
    <definedName name="機械システム費_A">'６．経費明細表'!$E$9</definedName>
    <definedName name="機械システム費_B">'６．経費明細表'!$H$9</definedName>
    <definedName name="機械システム費_C">'６．経費明細表'!$K$9</definedName>
    <definedName name="技術導入費_A">'６．経費明細表'!$E$10</definedName>
    <definedName name="技術導入費_B">'６．経費明細表'!$H$10</definedName>
    <definedName name="技術導入費_C">'６．経費明細表'!$K$10</definedName>
    <definedName name="建物費_A">'６．経費明細表'!$E$8</definedName>
    <definedName name="建物費_B">'６．経費明細表'!$H$8</definedName>
    <definedName name="建物費_C">'６．経費明細表'!$K$8</definedName>
    <definedName name="研修費_A">'６．経費明細表'!$E$17</definedName>
    <definedName name="研修費_B">'６．経費明細表'!$H$17</definedName>
    <definedName name="研修費_C">'６．経費明細表'!$K$17</definedName>
    <definedName name="現_クラウド利用費_A">'検算シート（６．経費明細表）'!$L$15</definedName>
    <definedName name="現_クラウド利用費_B">'検算シート（６．経費明細表）'!$N$15</definedName>
    <definedName name="現_クラウド利用費_C">'検算シート（６．経費明細表）'!$P$15</definedName>
    <definedName name="現_運搬費_A">'検算シート（６．経費明細表）'!$L$14</definedName>
    <definedName name="現_運搬費_B">'検算シート（６．経費明細表）'!$N$14</definedName>
    <definedName name="現_運搬費_C">'検算シート（６．経費明細表）'!$P$14</definedName>
    <definedName name="現_海外旅費_A">'検算シート（６．経費明細表）'!$L$20</definedName>
    <definedName name="現_海外旅費_B">'検算シート（６．経費明細表）'!$N$20</definedName>
    <definedName name="現_海外旅費_C">'検算シート（６．経費明細表）'!$P$20</definedName>
    <definedName name="現_外注費_A">'検算シート（６．経費明細表）'!$L$16</definedName>
    <definedName name="現_外注費_B">'検算シート（６．経費明細表）'!$N$16</definedName>
    <definedName name="現_外注費_C">'検算シート（６．経費明細表）'!$P$16</definedName>
    <definedName name="現_機械システム費_A">'検算シート（６．経費明細表）'!$L$11</definedName>
    <definedName name="現_機械システム費_B">'検算シート（６．経費明細表）'!$N$11</definedName>
    <definedName name="現_機械システム費_C">'検算シート（６．経費明細表）'!$P$11</definedName>
    <definedName name="現_技術導入費_A">'検算シート（６．経費明細表）'!$L$12</definedName>
    <definedName name="現_技術導入費_B">'検算シート（６．経費明細表）'!$N$12</definedName>
    <definedName name="現_技術導入費_C">'検算シート（６．経費明細表）'!$P$12</definedName>
    <definedName name="現_建物費_A">'検算シート（６．経費明細表）'!$L$10</definedName>
    <definedName name="現_建物費_B">'検算シート（６．経費明細表）'!$N$10</definedName>
    <definedName name="現_建物費_C">'検算シート（６．経費明細表）'!$P$10</definedName>
    <definedName name="現_研修費_A">'検算シート（６．経費明細表）'!$L$19</definedName>
    <definedName name="現_研修費_B">'検算シート（６．経費明細表）'!$N$19</definedName>
    <definedName name="現_研修費_C">'検算シート（６．経費明細表）'!$P$19</definedName>
    <definedName name="現_広告宣伝費_A">'検算シート（６．経費明細表）'!$L$18</definedName>
    <definedName name="現_広告宣伝費_B">'検算シート（６．経費明細表）'!$N$18</definedName>
    <definedName name="現_広告宣伝費_C">'検算シート（６．経費明細表）'!$P$18</definedName>
    <definedName name="現_専門家経費_A">'検算シート（６．経費明細表）'!$L$13</definedName>
    <definedName name="現_専門家経費_B">'検算シート（６．経費明細表）'!$N$13</definedName>
    <definedName name="現_専門家経費_C">'検算シート（６．経費明細表）'!$P$13</definedName>
    <definedName name="現_知財費_A">'検算シート（６．経費明細表）'!$L$17</definedName>
    <definedName name="現_知財費_B">'検算シート（６．経費明細表）'!$N$17</definedName>
    <definedName name="現_知財費_C">'検算シート（６．経費明細表）'!$P$17</definedName>
    <definedName name="広告宣伝費_A">'６．経費明細表'!$E$16</definedName>
    <definedName name="広告宣伝費_B">'６．経費明細表'!$H$16</definedName>
    <definedName name="広告宣伝費_C">'６．経費明細表'!$K$16</definedName>
    <definedName name="事業実施場所_事業所名">'１．申請者の概要'!$H$26</definedName>
    <definedName name="事業者名">'１．申請者の概要'!$N$1</definedName>
    <definedName name="事業類型">'１．申請者の概要'!$E$2</definedName>
    <definedName name="受付番号">'１．申請者の概要'!$E$1</definedName>
    <definedName name="受付番号枝番">'１．申請者の概要'!$I$1</definedName>
    <definedName name="専門家経費_A">'６．経費明細表'!$E$11</definedName>
    <definedName name="専門家経費_B">'６．経費明細表'!$H$11</definedName>
    <definedName name="専門家経費_C">'６．経費明細表'!$K$11</definedName>
    <definedName name="知財費_A">'６．経費明細表'!$E$15</definedName>
    <definedName name="知財費_B">'６．経費明細表'!$H$15</definedName>
    <definedName name="知財費_C">'６．経費明細表'!$K$15</definedName>
    <definedName name="補助率">'６．経費明細表'!$K$7</definedName>
    <definedName name="枠">'１．申請者の概要'!$H$2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8" l="1"/>
  <c r="F3" i="8" l="1"/>
  <c r="D3" i="8"/>
  <c r="K2" i="8"/>
  <c r="G2" i="8"/>
  <c r="H3" i="9"/>
  <c r="E3" i="9"/>
  <c r="N2" i="9"/>
  <c r="I2" i="9"/>
  <c r="E2" i="9"/>
  <c r="H2" i="5"/>
  <c r="E2" i="5"/>
  <c r="N1" i="5"/>
  <c r="I1" i="5"/>
  <c r="E1" i="5"/>
  <c r="H2" i="4"/>
  <c r="E2" i="4"/>
  <c r="N1" i="4"/>
  <c r="I1" i="4"/>
  <c r="E1" i="4"/>
  <c r="H2" i="3"/>
  <c r="E2" i="3"/>
  <c r="N1" i="3"/>
  <c r="I1" i="3"/>
  <c r="E1" i="3"/>
  <c r="E10" i="10"/>
  <c r="E13" i="10"/>
  <c r="E12" i="10"/>
  <c r="E11" i="10"/>
  <c r="C389" i="13" a="1"/>
  <c r="C389" i="13" s="1"/>
  <c r="C352" i="13" a="1"/>
  <c r="C352" i="13" s="1"/>
  <c r="C353" i="13" a="1"/>
  <c r="C353" i="13" s="1"/>
  <c r="C354" i="13" a="1"/>
  <c r="C354" i="13" s="1"/>
  <c r="C355" i="13" a="1"/>
  <c r="C355" i="13" s="1"/>
  <c r="C356" i="13" a="1"/>
  <c r="C356" i="13" s="1"/>
  <c r="C357" i="13" a="1"/>
  <c r="C357" i="13" s="1"/>
  <c r="C358" i="13" a="1"/>
  <c r="C358" i="13" s="1"/>
  <c r="C359" i="13" a="1"/>
  <c r="C359" i="13" s="1"/>
  <c r="C360" i="13" a="1"/>
  <c r="C360" i="13" s="1"/>
  <c r="C361" i="13" a="1"/>
  <c r="C361" i="13" s="1"/>
  <c r="C362" i="13" a="1"/>
  <c r="C362" i="13" s="1"/>
  <c r="C363" i="13" a="1"/>
  <c r="C363" i="13" s="1"/>
  <c r="C364" i="13" a="1"/>
  <c r="C364" i="13" s="1"/>
  <c r="C365" i="13" a="1"/>
  <c r="C365" i="13" s="1"/>
  <c r="C366" i="13" a="1"/>
  <c r="C366" i="13" s="1"/>
  <c r="C367" i="13" a="1"/>
  <c r="C367" i="13" s="1"/>
  <c r="C368" i="13" a="1"/>
  <c r="C368" i="13" s="1"/>
  <c r="C369" i="13" a="1"/>
  <c r="C369" i="13" s="1"/>
  <c r="C370" i="13" a="1"/>
  <c r="C370" i="13" s="1"/>
  <c r="C371" i="13" a="1"/>
  <c r="C371" i="13" s="1"/>
  <c r="C372" i="13" a="1"/>
  <c r="C372" i="13" s="1"/>
  <c r="C373" i="13" a="1"/>
  <c r="C373" i="13" s="1"/>
  <c r="C374" i="13" a="1"/>
  <c r="C374" i="13" s="1"/>
  <c r="C375" i="13" a="1"/>
  <c r="C375" i="13" s="1"/>
  <c r="C376" i="13" a="1"/>
  <c r="C376" i="13" s="1"/>
  <c r="C377" i="13" a="1"/>
  <c r="C377" i="13" s="1"/>
  <c r="C378" i="13" a="1"/>
  <c r="C378" i="13" s="1"/>
  <c r="C379" i="13" a="1"/>
  <c r="C379" i="13" s="1"/>
  <c r="C380" i="13" a="1"/>
  <c r="C380" i="13" s="1"/>
  <c r="C381" i="13" a="1"/>
  <c r="C381" i="13" s="1"/>
  <c r="C382" i="13" a="1"/>
  <c r="C382" i="13" s="1"/>
  <c r="C383" i="13" a="1"/>
  <c r="C383" i="13" s="1"/>
  <c r="C384" i="13" a="1"/>
  <c r="C384" i="13" s="1"/>
  <c r="C385" i="13" a="1"/>
  <c r="C385" i="13" s="1"/>
  <c r="C386" i="13" a="1"/>
  <c r="C386" i="13" s="1"/>
  <c r="C387" i="13" a="1"/>
  <c r="C387" i="13" s="1"/>
  <c r="C388" i="13" a="1"/>
  <c r="C388" i="13" s="1"/>
  <c r="C351" i="13" a="1"/>
  <c r="C351" i="13" s="1"/>
  <c r="C350" i="13" a="1"/>
  <c r="C350" i="13" s="1"/>
  <c r="C349" i="13" a="1"/>
  <c r="C349" i="13" s="1"/>
  <c r="C348" i="13" a="1"/>
  <c r="C348" i="13" s="1"/>
  <c r="K7" i="8" l="1"/>
  <c r="E19" i="8"/>
  <c r="K19" i="8"/>
  <c r="H19" i="8"/>
  <c r="P9" i="10" l="1"/>
  <c r="I9" i="10"/>
  <c r="T6" i="8"/>
  <c r="S6" i="8"/>
  <c r="V8" i="10" l="1"/>
  <c r="U8" i="10"/>
  <c r="X14" i="4"/>
  <c r="G11" i="10" l="1"/>
  <c r="G12" i="10"/>
  <c r="G10" i="10"/>
  <c r="I11" i="10" l="1"/>
  <c r="I20" i="10" l="1"/>
  <c r="G20" i="10"/>
  <c r="E20" i="10"/>
  <c r="I19" i="10"/>
  <c r="G19" i="10"/>
  <c r="E19" i="10"/>
  <c r="I18" i="10"/>
  <c r="G18" i="10"/>
  <c r="E18" i="10"/>
  <c r="I17" i="10"/>
  <c r="G17" i="10"/>
  <c r="E17" i="10"/>
  <c r="I16" i="10"/>
  <c r="G16" i="10"/>
  <c r="E16" i="10"/>
  <c r="I15" i="10"/>
  <c r="G15" i="10"/>
  <c r="E15" i="10"/>
  <c r="I14" i="10"/>
  <c r="G14" i="10"/>
  <c r="E14" i="10"/>
  <c r="I13" i="10"/>
  <c r="G13" i="10"/>
  <c r="I12" i="10"/>
  <c r="I10" i="10"/>
  <c r="E21" i="10" l="1"/>
  <c r="A10" i="10"/>
  <c r="A11" i="10"/>
  <c r="A12" i="10"/>
  <c r="A13" i="10"/>
  <c r="A15" i="10"/>
  <c r="A16" i="10"/>
  <c r="A17" i="10"/>
  <c r="A18" i="10"/>
  <c r="A19" i="10"/>
  <c r="A20" i="10"/>
  <c r="A21" i="10"/>
  <c r="A14" i="10"/>
  <c r="P21" i="10" l="1"/>
  <c r="N21" i="10"/>
  <c r="L21" i="10"/>
  <c r="I21" i="10" l="1"/>
  <c r="G21" i="10"/>
  <c r="R25" i="4" l="1"/>
  <c r="G25" i="4"/>
  <c r="R24" i="4"/>
  <c r="G24" i="4"/>
  <c r="R23" i="4"/>
  <c r="G23" i="4"/>
  <c r="R22" i="4"/>
  <c r="G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A759FAFB-8737-477E-8BE2-4E9C28D40849}">
      <text>
        <r>
          <rPr>
            <b/>
            <sz val="9"/>
            <color indexed="81"/>
            <rFont val="MS P ゴシック"/>
            <family val="3"/>
            <charset val="128"/>
          </rPr>
          <t>コード表シートより該当するコードを入力してください。</t>
        </r>
      </text>
    </comment>
    <comment ref="N21" authorId="0" shapeId="0" xr:uid="{512D4B74-3A12-48A5-A428-5D2E04BC3B11}">
      <text>
        <r>
          <rPr>
            <b/>
            <sz val="9"/>
            <color indexed="81"/>
            <rFont val="MS P ゴシック"/>
            <family val="3"/>
            <charset val="128"/>
          </rPr>
          <t xml:space="preserve">コード表シートより該当するコードを入力してください。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6" authorId="0" shapeId="0" xr:uid="{0F041D0F-55FB-44C0-82CA-5ECC0630C77D}">
      <text>
        <r>
          <rPr>
            <sz val="9"/>
            <color indexed="81"/>
            <rFont val="MS P ゴシック"/>
            <family val="3"/>
            <charset val="128"/>
          </rPr>
          <t>（Ａ）事業に要する経費には、補助対象外となる経費も含めた金額を記載してください。</t>
        </r>
      </text>
    </comment>
    <comment ref="K6" authorId="0" shapeId="0" xr:uid="{BCA56972-75F9-4CB0-A794-A8A394A1F591}">
      <text>
        <r>
          <rPr>
            <sz val="9"/>
            <color indexed="81"/>
            <rFont val="MS P ゴシック"/>
            <family val="3"/>
            <charset val="128"/>
          </rPr>
          <t>円未満の端数については</t>
        </r>
        <r>
          <rPr>
            <sz val="9"/>
            <color indexed="10"/>
            <rFont val="MS P ゴシック"/>
            <family val="3"/>
            <charset val="128"/>
          </rPr>
          <t>「切り捨て」</t>
        </r>
        <r>
          <rPr>
            <sz val="9"/>
            <color indexed="81"/>
            <rFont val="MS P ゴシック"/>
            <family val="3"/>
            <charset val="128"/>
          </rPr>
          <t>で記載してください。
（例）1,000,000円×2/3＝666,666円</t>
        </r>
      </text>
    </comment>
    <comment ref="N6" authorId="0" shapeId="0" xr:uid="{046D7A81-4DD5-4A67-95D9-BF9BC8EE27EF}">
      <text>
        <r>
          <rPr>
            <sz val="9"/>
            <color indexed="81"/>
            <rFont val="MS P ゴシック"/>
            <family val="3"/>
            <charset val="128"/>
          </rPr>
          <t>（Ｅ）積算基礎に記載する機械装置名等と価格は、</t>
        </r>
        <r>
          <rPr>
            <sz val="9"/>
            <color indexed="10"/>
            <rFont val="MS P ゴシック"/>
            <family val="3"/>
            <charset val="128"/>
          </rPr>
          <t>見積書に記載された製品名（または型番）および単価・数量と一致するよう</t>
        </r>
        <r>
          <rPr>
            <sz val="9"/>
            <color indexed="81"/>
            <rFont val="MS P ゴシック"/>
            <family val="3"/>
            <charset val="128"/>
          </rPr>
          <t xml:space="preserve">、記載してください。
※単価は税込み・税抜きどちらでも構いません。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 authorId="0" shapeId="0" xr:uid="{F0CBF15B-086C-449E-8FF1-B599FE994459}">
      <text>
        <r>
          <rPr>
            <sz val="9"/>
            <color indexed="81"/>
            <rFont val="MS P ゴシック"/>
            <family val="3"/>
            <charset val="128"/>
          </rPr>
          <t>（Ａ）事業に要する経費には、補助対象外となる経費も含めた金額を記載してください。</t>
        </r>
      </text>
    </comment>
    <comment ref="I8" authorId="0" shapeId="0" xr:uid="{00061944-8AFE-4D6F-8647-DD56C9C85A2D}">
      <text>
        <r>
          <rPr>
            <sz val="9"/>
            <color indexed="81"/>
            <rFont val="MS P ゴシック"/>
            <family val="3"/>
            <charset val="128"/>
          </rPr>
          <t>円未満の端数については</t>
        </r>
        <r>
          <rPr>
            <sz val="9"/>
            <color indexed="10"/>
            <rFont val="MS P ゴシック"/>
            <family val="3"/>
            <charset val="128"/>
          </rPr>
          <t>「切り捨て」</t>
        </r>
        <r>
          <rPr>
            <sz val="9"/>
            <color indexed="81"/>
            <rFont val="MS P ゴシック"/>
            <family val="3"/>
            <charset val="128"/>
          </rPr>
          <t>で記載してください。
（例）1,000,000円×2/3＝666,666円</t>
        </r>
      </text>
    </comment>
    <comment ref="L8" authorId="0" shapeId="0" xr:uid="{AC4C1275-BE57-40F8-A01E-FA0040ACAD5B}">
      <text>
        <r>
          <rPr>
            <sz val="9"/>
            <color indexed="81"/>
            <rFont val="MS P ゴシック"/>
            <family val="3"/>
            <charset val="128"/>
          </rPr>
          <t>（Ａ）事業に要する経費には、補助対象外となる経費も含めた金額を記載してください。</t>
        </r>
      </text>
    </comment>
    <comment ref="P8" authorId="0" shapeId="0" xr:uid="{659A8C33-C02C-49EF-8C27-E516784A1ED1}">
      <text>
        <r>
          <rPr>
            <sz val="9"/>
            <color indexed="81"/>
            <rFont val="MS P ゴシック"/>
            <family val="3"/>
            <charset val="128"/>
          </rPr>
          <t>円未満の端数については</t>
        </r>
        <r>
          <rPr>
            <sz val="9"/>
            <color indexed="10"/>
            <rFont val="MS P ゴシック"/>
            <family val="3"/>
            <charset val="128"/>
          </rPr>
          <t>「切り捨て」</t>
        </r>
        <r>
          <rPr>
            <sz val="9"/>
            <color indexed="81"/>
            <rFont val="MS P ゴシック"/>
            <family val="3"/>
            <charset val="128"/>
          </rPr>
          <t>で記載してください。
（例）1,000,000円×2/3＝666,666円</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<sst xmlns="http://schemas.openxmlformats.org/spreadsheetml/2006/main" count="1244" uniqueCount="987">
  <si>
    <t>１．申請者の概要</t>
    <rPh sb="2" eb="5">
      <t>シンセイシャ</t>
    </rPh>
    <rPh sb="6" eb="8">
      <t>ガイヨウ</t>
    </rPh>
    <phoneticPr fontId="8"/>
  </si>
  <si>
    <t>（１）応募申請者の概要</t>
    <rPh sb="3" eb="5">
      <t>オウボ</t>
    </rPh>
    <rPh sb="5" eb="7">
      <t>シンセイ</t>
    </rPh>
    <rPh sb="7" eb="8">
      <t>シャ</t>
    </rPh>
    <rPh sb="9" eb="11">
      <t>ガイヨウ</t>
    </rPh>
    <phoneticPr fontId="8"/>
  </si>
  <si>
    <t>事業形態</t>
    <rPh sb="0" eb="4">
      <t>ジギョウケイタイ</t>
    </rPh>
    <phoneticPr fontId="8"/>
  </si>
  <si>
    <t>法人番号／個人事業主管理番号</t>
    <rPh sb="0" eb="4">
      <t>ホウジンバンゴウ</t>
    </rPh>
    <rPh sb="5" eb="7">
      <t>コジン</t>
    </rPh>
    <rPh sb="7" eb="14">
      <t>ジギョウヌシカンリバンゴウ</t>
    </rPh>
    <phoneticPr fontId="8"/>
  </si>
  <si>
    <t>商号又は名称</t>
    <rPh sb="0" eb="2">
      <t>ショウゴウ</t>
    </rPh>
    <rPh sb="2" eb="3">
      <t>マタ</t>
    </rPh>
    <rPh sb="4" eb="6">
      <t>メイショウ</t>
    </rPh>
    <phoneticPr fontId="8"/>
  </si>
  <si>
    <t>商号又は名称（カナ）</t>
    <rPh sb="0" eb="2">
      <t>ショウゴウ</t>
    </rPh>
    <rPh sb="2" eb="3">
      <t>マタ</t>
    </rPh>
    <rPh sb="4" eb="6">
      <t>メイショウ</t>
    </rPh>
    <phoneticPr fontId="8"/>
  </si>
  <si>
    <t>法人代表者役職</t>
    <rPh sb="0" eb="2">
      <t>ホウジン</t>
    </rPh>
    <rPh sb="2" eb="5">
      <t>ダイヒョウシャ</t>
    </rPh>
    <rPh sb="5" eb="7">
      <t>ヤクショク</t>
    </rPh>
    <phoneticPr fontId="8"/>
  </si>
  <si>
    <t>法人代表者名</t>
    <rPh sb="0" eb="2">
      <t>ホウジン</t>
    </rPh>
    <rPh sb="2" eb="5">
      <t>ダイヒョウシャ</t>
    </rPh>
    <rPh sb="5" eb="6">
      <t>メイ</t>
    </rPh>
    <phoneticPr fontId="8"/>
  </si>
  <si>
    <t>郵便番号</t>
    <rPh sb="0" eb="4">
      <t>ユウビンバンゴウ</t>
    </rPh>
    <phoneticPr fontId="8"/>
  </si>
  <si>
    <t>本社所在地</t>
    <rPh sb="0" eb="2">
      <t>ホンシャ</t>
    </rPh>
    <rPh sb="2" eb="5">
      <t>ショザイチ</t>
    </rPh>
    <phoneticPr fontId="8"/>
  </si>
  <si>
    <t>資本金・出資金</t>
    <rPh sb="0" eb="3">
      <t>シホンキン</t>
    </rPh>
    <rPh sb="4" eb="7">
      <t>シュッシキン</t>
    </rPh>
    <phoneticPr fontId="8"/>
  </si>
  <si>
    <t>従業員数</t>
    <rPh sb="0" eb="3">
      <t>ジュウギョウイン</t>
    </rPh>
    <rPh sb="3" eb="4">
      <t>スウ</t>
    </rPh>
    <phoneticPr fontId="8"/>
  </si>
  <si>
    <t>創業・設立日（西暦）</t>
    <rPh sb="0" eb="2">
      <t>ソウギョウ</t>
    </rPh>
    <rPh sb="3" eb="6">
      <t>セツリツビ</t>
    </rPh>
    <rPh sb="7" eb="9">
      <t>セイレキ</t>
    </rPh>
    <phoneticPr fontId="8"/>
  </si>
  <si>
    <t>主たる事業
（日本標準産業中分類ベース）</t>
    <rPh sb="0" eb="1">
      <t>シュ</t>
    </rPh>
    <rPh sb="3" eb="5">
      <t>ジギョウ</t>
    </rPh>
    <phoneticPr fontId="8"/>
  </si>
  <si>
    <t>電話番号</t>
    <rPh sb="0" eb="4">
      <t>デンワバンゴウ</t>
    </rPh>
    <phoneticPr fontId="8"/>
  </si>
  <si>
    <t>FAX番号</t>
    <rPh sb="3" eb="5">
      <t>バンゴウ</t>
    </rPh>
    <phoneticPr fontId="8"/>
  </si>
  <si>
    <t>Webページ</t>
    <phoneticPr fontId="8"/>
  </si>
  <si>
    <t>☑</t>
    <phoneticPr fontId="8"/>
  </si>
  <si>
    <t>本社所在地と同一</t>
    <phoneticPr fontId="8"/>
  </si>
  <si>
    <t>□</t>
    <phoneticPr fontId="8"/>
  </si>
  <si>
    <t>本社所在地と異なる</t>
    <phoneticPr fontId="8"/>
  </si>
  <si>
    <t>国内・海外</t>
    <rPh sb="0" eb="2">
      <t>コクナイ</t>
    </rPh>
    <rPh sb="3" eb="5">
      <t>カイガイ</t>
    </rPh>
    <phoneticPr fontId="8"/>
  </si>
  <si>
    <t>所在地</t>
    <rPh sb="0" eb="3">
      <t>ショザイチ</t>
    </rPh>
    <phoneticPr fontId="8"/>
  </si>
  <si>
    <t>事業所名</t>
    <rPh sb="0" eb="4">
      <t>ジギョウショメイ</t>
    </rPh>
    <phoneticPr fontId="8"/>
  </si>
  <si>
    <t>担当者の役職</t>
    <rPh sb="0" eb="3">
      <t>タントウシャ</t>
    </rPh>
    <rPh sb="4" eb="6">
      <t>ヤクショク</t>
    </rPh>
    <phoneticPr fontId="8"/>
  </si>
  <si>
    <t>担当者の氏名</t>
    <rPh sb="0" eb="3">
      <t>タントウシャ</t>
    </rPh>
    <rPh sb="4" eb="6">
      <t>シメイ</t>
    </rPh>
    <phoneticPr fontId="8"/>
  </si>
  <si>
    <t>担当者メールアドレス</t>
    <rPh sb="0" eb="3">
      <t>タントウシャ</t>
    </rPh>
    <phoneticPr fontId="8"/>
  </si>
  <si>
    <t>担当者電話番号</t>
    <rPh sb="0" eb="3">
      <t>タントウシャ</t>
    </rPh>
    <rPh sb="3" eb="7">
      <t>デンワバンゴウ</t>
    </rPh>
    <phoneticPr fontId="8"/>
  </si>
  <si>
    <t>担当者携帯電話</t>
    <phoneticPr fontId="8"/>
  </si>
  <si>
    <t>□</t>
  </si>
  <si>
    <t>２．その他事業実施場所</t>
    <rPh sb="4" eb="5">
      <t>タ</t>
    </rPh>
    <rPh sb="5" eb="7">
      <t>ジギョウ</t>
    </rPh>
    <rPh sb="7" eb="9">
      <t>ジッシ</t>
    </rPh>
    <rPh sb="9" eb="11">
      <t>バショ</t>
    </rPh>
    <phoneticPr fontId="8"/>
  </si>
  <si>
    <t>国内・海外の別</t>
    <rPh sb="0" eb="2">
      <t>コクナイ</t>
    </rPh>
    <rPh sb="3" eb="5">
      <t>カイガイ</t>
    </rPh>
    <rPh sb="6" eb="7">
      <t>ベツ</t>
    </rPh>
    <phoneticPr fontId="8"/>
  </si>
  <si>
    <t>４．事業概要</t>
    <rPh sb="2" eb="6">
      <t>ジギョウガイヨウ</t>
    </rPh>
    <phoneticPr fontId="8"/>
  </si>
  <si>
    <t>（１）事業類型</t>
    <rPh sb="3" eb="7">
      <t>ジギョウルイケイ</t>
    </rPh>
    <phoneticPr fontId="8"/>
  </si>
  <si>
    <t>（２）補助事業計画名</t>
    <rPh sb="3" eb="10">
      <t>ホジョジギョウケイカクメイ</t>
    </rPh>
    <phoneticPr fontId="8"/>
  </si>
  <si>
    <t>補助事業計画名
（30文字程度）</t>
    <rPh sb="0" eb="7">
      <t>ホジョジギョウケイカクメイ</t>
    </rPh>
    <rPh sb="11" eb="13">
      <t>モジ</t>
    </rPh>
    <rPh sb="13" eb="15">
      <t>テイド</t>
    </rPh>
    <phoneticPr fontId="8"/>
  </si>
  <si>
    <t>本事業で取り組み対象分野となる業種
（日本標準産業分野、中分類）</t>
    <rPh sb="0" eb="3">
      <t>ホンジギョウ</t>
    </rPh>
    <rPh sb="4" eb="5">
      <t>ト</t>
    </rPh>
    <rPh sb="6" eb="7">
      <t>ク</t>
    </rPh>
    <rPh sb="8" eb="12">
      <t>タイショウブンヤ</t>
    </rPh>
    <rPh sb="15" eb="17">
      <t>ギョウシュ</t>
    </rPh>
    <phoneticPr fontId="8"/>
  </si>
  <si>
    <t>（３）補助事業計画の概要</t>
    <rPh sb="3" eb="5">
      <t>ホジョ</t>
    </rPh>
    <rPh sb="5" eb="9">
      <t>ジギョウケイカク</t>
    </rPh>
    <rPh sb="10" eb="12">
      <t>ガイヨウ</t>
    </rPh>
    <phoneticPr fontId="8"/>
  </si>
  <si>
    <t>補助事業計画の概要
（１００文字程度）</t>
    <rPh sb="14" eb="16">
      <t>モジ</t>
    </rPh>
    <rPh sb="16" eb="18">
      <t>テイド</t>
    </rPh>
    <phoneticPr fontId="8"/>
  </si>
  <si>
    <t>（４）事業再構築の類型</t>
    <rPh sb="3" eb="5">
      <t>ジギョウ</t>
    </rPh>
    <rPh sb="5" eb="6">
      <t>サイ</t>
    </rPh>
    <rPh sb="6" eb="8">
      <t>コウチク</t>
    </rPh>
    <rPh sb="9" eb="11">
      <t>ルイケイ</t>
    </rPh>
    <phoneticPr fontId="8"/>
  </si>
  <si>
    <t>※</t>
    <phoneticPr fontId="8"/>
  </si>
  <si>
    <t>事業再編の場合は、「事業再編」にチェックを入れた上で、「新分野展開」、「事業転換」、「業種転換」、「業態転換」</t>
    <phoneticPr fontId="8"/>
  </si>
  <si>
    <t>事業再編</t>
    <rPh sb="0" eb="4">
      <t>ジギョウサイヘン</t>
    </rPh>
    <phoneticPr fontId="8"/>
  </si>
  <si>
    <t>新分野展開</t>
    <phoneticPr fontId="8"/>
  </si>
  <si>
    <t>事業転換</t>
    <rPh sb="0" eb="4">
      <t>ジギョウテンカン</t>
    </rPh>
    <phoneticPr fontId="8"/>
  </si>
  <si>
    <t>業種転換</t>
    <rPh sb="0" eb="2">
      <t>ギョウシュ</t>
    </rPh>
    <rPh sb="2" eb="4">
      <t>テンカン</t>
    </rPh>
    <phoneticPr fontId="8"/>
  </si>
  <si>
    <t>業態転換</t>
    <rPh sb="0" eb="2">
      <t>ギョウタイ</t>
    </rPh>
    <rPh sb="2" eb="4">
      <t>テンカン</t>
    </rPh>
    <phoneticPr fontId="8"/>
  </si>
  <si>
    <t>事業再構築前の主な事業又は業種</t>
    <rPh sb="0" eb="2">
      <t>ジギョウ</t>
    </rPh>
    <rPh sb="2" eb="3">
      <t>サイ</t>
    </rPh>
    <rPh sb="3" eb="5">
      <t>コウチク</t>
    </rPh>
    <rPh sb="5" eb="6">
      <t>マエ</t>
    </rPh>
    <rPh sb="7" eb="8">
      <t>オモ</t>
    </rPh>
    <rPh sb="9" eb="11">
      <t>ジギョウ</t>
    </rPh>
    <rPh sb="11" eb="12">
      <t>マタ</t>
    </rPh>
    <rPh sb="13" eb="15">
      <t>ギョウシュ</t>
    </rPh>
    <phoneticPr fontId="8"/>
  </si>
  <si>
    <t>事業再構築後の主な事業又は業種</t>
    <phoneticPr fontId="8"/>
  </si>
  <si>
    <t>大分類</t>
    <rPh sb="0" eb="3">
      <t>ダイブンルイ</t>
    </rPh>
    <phoneticPr fontId="8"/>
  </si>
  <si>
    <t>中分類</t>
    <rPh sb="0" eb="3">
      <t>チュウブンルイ</t>
    </rPh>
    <phoneticPr fontId="8"/>
  </si>
  <si>
    <t>小分類</t>
    <rPh sb="0" eb="3">
      <t>ショウブンルイ</t>
    </rPh>
    <phoneticPr fontId="8"/>
  </si>
  <si>
    <t>細分類</t>
    <rPh sb="0" eb="3">
      <t>サイブンルイ</t>
    </rPh>
    <phoneticPr fontId="8"/>
  </si>
  <si>
    <t>卒業枠の場合は、卒業に向けた取組の類型に☑を付してください。</t>
    <phoneticPr fontId="8"/>
  </si>
  <si>
    <t>事業再編</t>
    <rPh sb="0" eb="2">
      <t>ジギョウ</t>
    </rPh>
    <rPh sb="2" eb="4">
      <t>サイヘン</t>
    </rPh>
    <phoneticPr fontId="8"/>
  </si>
  <si>
    <t>新規設備投資</t>
    <rPh sb="0" eb="2">
      <t>シンキ</t>
    </rPh>
    <rPh sb="2" eb="4">
      <t>セツビ</t>
    </rPh>
    <rPh sb="4" eb="6">
      <t>トウシ</t>
    </rPh>
    <phoneticPr fontId="8"/>
  </si>
  <si>
    <t>グローバル展開</t>
    <rPh sb="5" eb="7">
      <t>テンカイ</t>
    </rPh>
    <phoneticPr fontId="8"/>
  </si>
  <si>
    <t>卒業枠のグローバル展開又はグローバルＶ字回復枠の場合は、グローバル展開の類型に☑を付してください。</t>
    <phoneticPr fontId="8"/>
  </si>
  <si>
    <t>海外直接投資</t>
    <rPh sb="0" eb="2">
      <t>カイガイ</t>
    </rPh>
    <rPh sb="2" eb="4">
      <t>チョクセツ</t>
    </rPh>
    <rPh sb="4" eb="6">
      <t>トウシ</t>
    </rPh>
    <phoneticPr fontId="8"/>
  </si>
  <si>
    <t>海外市場開拓</t>
    <rPh sb="0" eb="4">
      <t>カイガイシジョウ</t>
    </rPh>
    <rPh sb="4" eb="6">
      <t>カイタク</t>
    </rPh>
    <phoneticPr fontId="8"/>
  </si>
  <si>
    <t>インバウンド市場開拓</t>
    <rPh sb="6" eb="10">
      <t>シジョウカイタク</t>
    </rPh>
    <phoneticPr fontId="8"/>
  </si>
  <si>
    <t>海外事業者との共同事業（※）</t>
    <rPh sb="0" eb="5">
      <t>カイガイジギョウシャ</t>
    </rPh>
    <rPh sb="7" eb="9">
      <t>キョウドウ</t>
    </rPh>
    <rPh sb="9" eb="11">
      <t>ジギョウ</t>
    </rPh>
    <phoneticPr fontId="8"/>
  </si>
  <si>
    <t>（※）共同事業者名を記載ください。</t>
    <phoneticPr fontId="8"/>
  </si>
  <si>
    <t>共同事業者</t>
    <phoneticPr fontId="8"/>
  </si>
  <si>
    <t>（５）補助事業の具体的な内容</t>
    <rPh sb="3" eb="7">
      <t>ホジョジギョウ</t>
    </rPh>
    <rPh sb="8" eb="11">
      <t>グタイテキ</t>
    </rPh>
    <rPh sb="12" eb="14">
      <t>ナイヨウ</t>
    </rPh>
    <phoneticPr fontId="8"/>
  </si>
  <si>
    <t>※４．事業概要 (５)シートで入力してください。</t>
    <rPh sb="15" eb="17">
      <t>ニュウリョク</t>
    </rPh>
    <phoneticPr fontId="8"/>
  </si>
  <si>
    <t>（６）収益計画</t>
    <rPh sb="3" eb="5">
      <t>シュウエキ</t>
    </rPh>
    <rPh sb="5" eb="7">
      <t>ケイカク</t>
    </rPh>
    <phoneticPr fontId="8"/>
  </si>
  <si>
    <t>※４．事業概要 (６)シートで入力してください。</t>
    <rPh sb="15" eb="17">
      <t>ニュウリョク</t>
    </rPh>
    <phoneticPr fontId="8"/>
  </si>
  <si>
    <t>（７）事業計画書作成支援者の情報</t>
    <rPh sb="3" eb="8">
      <t>ジギョウケイカクショ</t>
    </rPh>
    <rPh sb="8" eb="10">
      <t>サクセイ</t>
    </rPh>
    <rPh sb="10" eb="13">
      <t>シエンシャ</t>
    </rPh>
    <rPh sb="14" eb="16">
      <t>ジョウホウ</t>
    </rPh>
    <phoneticPr fontId="8"/>
  </si>
  <si>
    <t>認定経営革新等支援機関ID</t>
    <phoneticPr fontId="8"/>
  </si>
  <si>
    <t>認定経営革新等支援機関</t>
    <phoneticPr fontId="8"/>
  </si>
  <si>
    <t>事業計画者作成支援者名</t>
    <rPh sb="0" eb="5">
      <t>ジギョウケイカクシャ</t>
    </rPh>
    <rPh sb="5" eb="7">
      <t>サクセイ</t>
    </rPh>
    <rPh sb="7" eb="11">
      <t>シエンシャメイ</t>
    </rPh>
    <phoneticPr fontId="8"/>
  </si>
  <si>
    <t>本店／支店</t>
    <rPh sb="0" eb="2">
      <t>ホンテン</t>
    </rPh>
    <rPh sb="3" eb="5">
      <t>シテン</t>
    </rPh>
    <phoneticPr fontId="8"/>
  </si>
  <si>
    <t>支店名</t>
    <rPh sb="0" eb="3">
      <t>シテンメイ</t>
    </rPh>
    <phoneticPr fontId="8"/>
  </si>
  <si>
    <t>担当者名等</t>
    <rPh sb="0" eb="3">
      <t>タントウシャ</t>
    </rPh>
    <rPh sb="3" eb="5">
      <t>メイトウ</t>
    </rPh>
    <phoneticPr fontId="8"/>
  </si>
  <si>
    <t>報酬（予定）</t>
    <rPh sb="0" eb="2">
      <t>ホウシュウ</t>
    </rPh>
    <rPh sb="3" eb="5">
      <t>ヨテイ</t>
    </rPh>
    <phoneticPr fontId="8"/>
  </si>
  <si>
    <t>契約期間</t>
    <rPh sb="0" eb="2">
      <t>ケイヤク</t>
    </rPh>
    <rPh sb="2" eb="4">
      <t>キカン</t>
    </rPh>
    <phoneticPr fontId="8"/>
  </si>
  <si>
    <t>金融機関</t>
    <rPh sb="0" eb="4">
      <t>キンユウキカン</t>
    </rPh>
    <phoneticPr fontId="8"/>
  </si>
  <si>
    <t>その他支援者</t>
    <rPh sb="2" eb="3">
      <t>タ</t>
    </rPh>
    <rPh sb="3" eb="6">
      <t>シエンシャ</t>
    </rPh>
    <phoneticPr fontId="8"/>
  </si>
  <si>
    <t>本事業により取得する主な資産（単価50万円以上の建物、機械装置・システム等）の名称、分類、取得予定価格等を記載してください。</t>
    <phoneticPr fontId="8"/>
  </si>
  <si>
    <t>建物の業務用途
又は
機械装置等の名称・型番</t>
    <rPh sb="0" eb="2">
      <t>タテモノ</t>
    </rPh>
    <rPh sb="3" eb="5">
      <t>ギョウム</t>
    </rPh>
    <rPh sb="5" eb="7">
      <t>ヨウト</t>
    </rPh>
    <rPh sb="8" eb="9">
      <t>マタ</t>
    </rPh>
    <rPh sb="11" eb="13">
      <t>キカイ</t>
    </rPh>
    <rPh sb="13" eb="15">
      <t>ソウチ</t>
    </rPh>
    <rPh sb="15" eb="16">
      <t>トウ</t>
    </rPh>
    <rPh sb="17" eb="19">
      <t>メイショウ</t>
    </rPh>
    <rPh sb="20" eb="22">
      <t>カタバン</t>
    </rPh>
    <phoneticPr fontId="8"/>
  </si>
  <si>
    <t>建物又は製品等分類
（日本標準商品分類、中分類）</t>
    <phoneticPr fontId="8"/>
  </si>
  <si>
    <t>取得予定価格
（円）</t>
    <rPh sb="8" eb="9">
      <t>エン</t>
    </rPh>
    <phoneticPr fontId="8"/>
  </si>
  <si>
    <t>受付番号</t>
    <rPh sb="0" eb="2">
      <t>ウケツケ</t>
    </rPh>
    <rPh sb="2" eb="4">
      <t>バンゴウ</t>
    </rPh>
    <phoneticPr fontId="8"/>
  </si>
  <si>
    <t>事業者名</t>
    <rPh sb="0" eb="3">
      <t>ジギョウシャ</t>
    </rPh>
    <rPh sb="3" eb="4">
      <t>メイ</t>
    </rPh>
    <phoneticPr fontId="8"/>
  </si>
  <si>
    <t>経費区分</t>
    <rPh sb="0" eb="2">
      <t>ケイヒ</t>
    </rPh>
    <rPh sb="2" eb="4">
      <t>クブン</t>
    </rPh>
    <phoneticPr fontId="8"/>
  </si>
  <si>
    <t>（Ａ）事業に要する経費
（税込みの額）</t>
    <phoneticPr fontId="8"/>
  </si>
  <si>
    <t>（Ｂ）補助対象経費
　（税抜きの額）</t>
    <phoneticPr fontId="8"/>
  </si>
  <si>
    <t>（Ｃ）補助金交付申請額
（Ｂ）×補助率以内</t>
    <rPh sb="16" eb="21">
      <t>ホジョリツイナイ</t>
    </rPh>
    <phoneticPr fontId="8"/>
  </si>
  <si>
    <t>（Ｅ）積算基礎
（A）の内訳
（機械装置名、単価×数量等）</t>
    <rPh sb="12" eb="14">
      <t>ウチワケ</t>
    </rPh>
    <rPh sb="16" eb="18">
      <t>キカイ</t>
    </rPh>
    <rPh sb="22" eb="24">
      <t>タンカ</t>
    </rPh>
    <phoneticPr fontId="8"/>
  </si>
  <si>
    <t>建物費</t>
    <rPh sb="0" eb="2">
      <t>タテモノ</t>
    </rPh>
    <rPh sb="2" eb="3">
      <t>ヒ</t>
    </rPh>
    <phoneticPr fontId="8"/>
  </si>
  <si>
    <t>機械装置・システム構築費</t>
    <phoneticPr fontId="8"/>
  </si>
  <si>
    <t>技術導入費</t>
    <phoneticPr fontId="8"/>
  </si>
  <si>
    <t>専門家経費</t>
    <phoneticPr fontId="8"/>
  </si>
  <si>
    <t>クラウドサービス利用費</t>
    <phoneticPr fontId="8"/>
  </si>
  <si>
    <t>外注費</t>
    <phoneticPr fontId="8"/>
  </si>
  <si>
    <t>知的財産権等関連経費</t>
    <phoneticPr fontId="8"/>
  </si>
  <si>
    <t>広告宣伝・販売促進費</t>
    <rPh sb="0" eb="2">
      <t>コウコク</t>
    </rPh>
    <rPh sb="2" eb="4">
      <t>センデン</t>
    </rPh>
    <rPh sb="5" eb="7">
      <t>ハンバイ</t>
    </rPh>
    <rPh sb="7" eb="9">
      <t>ソクシン</t>
    </rPh>
    <rPh sb="9" eb="10">
      <t>ヒ</t>
    </rPh>
    <phoneticPr fontId="8"/>
  </si>
  <si>
    <t>研修費</t>
    <rPh sb="0" eb="2">
      <t>ケンシュウ</t>
    </rPh>
    <rPh sb="2" eb="3">
      <t>ヒ</t>
    </rPh>
    <phoneticPr fontId="8"/>
  </si>
  <si>
    <t>合計</t>
    <rPh sb="0" eb="2">
      <t>ゴウケイ</t>
    </rPh>
    <phoneticPr fontId="8"/>
  </si>
  <si>
    <t>８．補助事業実施体制</t>
  </si>
  <si>
    <t>枝番</t>
    <rPh sb="0" eb="2">
      <t>エダバン</t>
    </rPh>
    <phoneticPr fontId="8"/>
  </si>
  <si>
    <t>事業類型</t>
    <rPh sb="0" eb="2">
      <t>ジギョウ</t>
    </rPh>
    <rPh sb="2" eb="4">
      <t>ルイケイ</t>
    </rPh>
    <phoneticPr fontId="8"/>
  </si>
  <si>
    <t>（Ａ）
事業に要する経費
（税込み）</t>
    <phoneticPr fontId="8"/>
  </si>
  <si>
    <t>（Ｂ）
補助対象経費
　（税抜き）</t>
    <phoneticPr fontId="8"/>
  </si>
  <si>
    <t>（Ｃ）
補助金交付申請額
（（Ｂ）×補助率以内）</t>
    <rPh sb="18" eb="23">
      <t>ホジョリツイナイ</t>
    </rPh>
    <phoneticPr fontId="8"/>
  </si>
  <si>
    <t>運搬費</t>
    <phoneticPr fontId="8"/>
  </si>
  <si>
    <t>海外旅費</t>
    <rPh sb="0" eb="2">
      <t>カイガイ</t>
    </rPh>
    <rPh sb="2" eb="4">
      <t>リョヒ</t>
    </rPh>
    <phoneticPr fontId="8"/>
  </si>
  <si>
    <t>今回変更予定額</t>
    <rPh sb="0" eb="2">
      <t>コンカイ</t>
    </rPh>
    <rPh sb="2" eb="4">
      <t>ヘンコウ</t>
    </rPh>
    <rPh sb="4" eb="6">
      <t>ヨテイ</t>
    </rPh>
    <rPh sb="6" eb="7">
      <t>ガク</t>
    </rPh>
    <phoneticPr fontId="8"/>
  </si>
  <si>
    <t>▼予算額と今回変更予定額を反映した結果</t>
    <rPh sb="1" eb="4">
      <t>ヨサンガク</t>
    </rPh>
    <rPh sb="5" eb="7">
      <t>コンカイ</t>
    </rPh>
    <rPh sb="7" eb="9">
      <t>ヘンコウ</t>
    </rPh>
    <rPh sb="9" eb="11">
      <t>ヨテイ</t>
    </rPh>
    <rPh sb="11" eb="12">
      <t>ガク</t>
    </rPh>
    <rPh sb="13" eb="15">
      <t>ハンエイ</t>
    </rPh>
    <rPh sb="17" eb="19">
      <t>ケッカ</t>
    </rPh>
    <phoneticPr fontId="7"/>
  </si>
  <si>
    <t>※変更いただけません。</t>
    <rPh sb="1" eb="3">
      <t>ヘンコウ</t>
    </rPh>
    <phoneticPr fontId="7"/>
  </si>
  <si>
    <t>交付決定額または変更承認額</t>
    <rPh sb="0" eb="4">
      <t>コウフケッテイ</t>
    </rPh>
    <rPh sb="4" eb="5">
      <t>ガク</t>
    </rPh>
    <rPh sb="8" eb="10">
      <t>ヘンコウ</t>
    </rPh>
    <rPh sb="10" eb="12">
      <t>ショウニン</t>
    </rPh>
    <rPh sb="12" eb="13">
      <t>ガク</t>
    </rPh>
    <phoneticPr fontId="8"/>
  </si>
  <si>
    <t>▼変更前</t>
    <rPh sb="1" eb="4">
      <t>ヘンコウマエ</t>
    </rPh>
    <phoneticPr fontId="7"/>
  </si>
  <si>
    <t>※　交付申請と同条件の見積及び相見積もりの添付が必要となりますのでご確認下さい。</t>
    <rPh sb="2" eb="4">
      <t>コウフ</t>
    </rPh>
    <rPh sb="4" eb="6">
      <t>シンセイ</t>
    </rPh>
    <rPh sb="7" eb="10">
      <t>ドウジョウケン</t>
    </rPh>
    <rPh sb="11" eb="13">
      <t>ミツモリ</t>
    </rPh>
    <rPh sb="13" eb="14">
      <t>オヨ</t>
    </rPh>
    <rPh sb="15" eb="18">
      <t>アイミツ</t>
    </rPh>
    <rPh sb="21" eb="23">
      <t>テンプ</t>
    </rPh>
    <rPh sb="24" eb="26">
      <t>ヒツヨウ</t>
    </rPh>
    <rPh sb="34" eb="36">
      <t>カクニン</t>
    </rPh>
    <rPh sb="36" eb="37">
      <t>クダ</t>
    </rPh>
    <phoneticPr fontId="7"/>
  </si>
  <si>
    <t>１</t>
    <phoneticPr fontId="8"/>
  </si>
  <si>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</si>
  <si>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</si>
  <si>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</si>
  <si>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</si>
  <si>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</si>
  <si>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</si>
  <si>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</si>
  <si>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</si>
  <si>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</si>
  <si>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</si>
  <si>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</si>
  <si>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</si>
  <si>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</si>
  <si>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</si>
  <si>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</si>
  <si>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</si>
  <si>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</si>
  <si>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</si>
  <si>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</si>
  <si>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</si>
  <si>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</si>
  <si>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</si>
  <si>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</si>
  <si>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</si>
  <si>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</si>
  <si>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</si>
  <si>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</si>
  <si>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</si>
  <si>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</si>
  <si>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</si>
  <si>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</si>
  <si>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</si>
  <si>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</si>
  <si>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</si>
  <si>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</si>
  <si>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</si>
  <si>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</si>
  <si>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</si>
  <si>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</si>
  <si>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</si>
  <si>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</si>
  <si>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</si>
  <si>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</si>
  <si>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</si>
  <si>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</si>
  <si>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</si>
  <si>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</si>
  <si>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</si>
  <si>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</si>
  <si>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</si>
  <si>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</si>
  <si>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</si>
  <si>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</si>
  <si>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</si>
  <si>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</si>
  <si>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</si>
  <si>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</si>
  <si>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</si>
  <si>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</si>
  <si>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</si>
  <si>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</si>
  <si>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</si>
  <si>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</si>
  <si>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</si>
  <si>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</si>
  <si>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</si>
  <si>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</si>
  <si>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</si>
  <si>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</si>
  <si>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</si>
  <si>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</si>
  <si>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</si>
  <si>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</si>
  <si>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</si>
  <si>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</si>
  <si>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</si>
  <si>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</si>
  <si>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</si>
  <si>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</si>
  <si>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</si>
  <si>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</si>
  <si>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</si>
  <si>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</si>
  <si>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</si>
  <si>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</si>
  <si>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</si>
  <si>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</si>
  <si>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</si>
  <si>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</si>
  <si>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</si>
  <si>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</si>
  <si>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</si>
  <si>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</si>
  <si>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</si>
  <si>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</si>
  <si>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</si>
  <si>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</si>
  <si>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</si>
  <si>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※対象事業者を追加いただくことはできません。</t>
    <rPh sb="1" eb="3">
      <t>タイショウ</t>
    </rPh>
    <rPh sb="3" eb="5">
      <t>ジギョウ</t>
    </rPh>
    <rPh sb="5" eb="6">
      <t>シャ</t>
    </rPh>
    <rPh sb="7" eb="9">
      <t>ツイカ</t>
    </rPh>
    <phoneticPr fontId="7"/>
  </si>
  <si>
    <t>※変更不要です。</t>
    <rPh sb="1" eb="3">
      <t>ヘンコウ</t>
    </rPh>
    <rPh sb="3" eb="5">
      <t>フヨウ</t>
    </rPh>
    <phoneticPr fontId="7"/>
  </si>
  <si>
    <t>ＧビスＩＤアカウント変更若しくは事業承継の手続きが必要となります。コールセンターにお問合せください。</t>
    <rPh sb="10" eb="12">
      <t>ヘンコウ</t>
    </rPh>
    <rPh sb="12" eb="13">
      <t>モ</t>
    </rPh>
    <phoneticPr fontId="7"/>
  </si>
  <si>
    <t>削除
対象</t>
    <rPh sb="0" eb="2">
      <t>サクジョ</t>
    </rPh>
    <rPh sb="3" eb="5">
      <t>タイショウ</t>
    </rPh>
    <phoneticPr fontId="8"/>
  </si>
  <si>
    <t>※本事業により取得する主な資産に関連する実施場所の場合は、「４．事業概要（５）」も変更してください。</t>
    <rPh sb="16" eb="18">
      <t>カンレン</t>
    </rPh>
    <rPh sb="20" eb="24">
      <t>ジッシバショ</t>
    </rPh>
    <rPh sb="25" eb="27">
      <t>バアイ</t>
    </rPh>
    <rPh sb="32" eb="36">
      <t>ジギョウガイヨウ</t>
    </rPh>
    <rPh sb="41" eb="43">
      <t>ヘンコウ</t>
    </rPh>
    <phoneticPr fontId="7"/>
  </si>
  <si>
    <t>全ての事業実施場所を記載してください。</t>
    <rPh sb="0" eb="1">
      <t>スベ</t>
    </rPh>
    <rPh sb="3" eb="9">
      <t>ジギョウジッシバショ</t>
    </rPh>
    <rPh sb="10" eb="12">
      <t>キサイ</t>
    </rPh>
    <phoneticPr fontId="7"/>
  </si>
  <si>
    <t>２．補助事業内容の変更</t>
  </si>
  <si>
    <t>補助事業計画の内容（取得財産等）を変更する場合</t>
    <rPh sb="0" eb="6">
      <t>ホジョジギョウケイカク</t>
    </rPh>
    <rPh sb="7" eb="9">
      <t>ナイヨウ</t>
    </rPh>
    <rPh sb="10" eb="14">
      <t>シュトクザイサン</t>
    </rPh>
    <rPh sb="14" eb="15">
      <t>ナド</t>
    </rPh>
    <rPh sb="17" eb="19">
      <t>ヘンコウ</t>
    </rPh>
    <rPh sb="21" eb="23">
      <t>バアイ</t>
    </rPh>
    <phoneticPr fontId="8"/>
  </si>
  <si>
    <t>補助事業実施体制を変更する場合</t>
    <rPh sb="0" eb="8">
      <t>ホジョジギョウジッシタイセイ</t>
    </rPh>
    <rPh sb="9" eb="11">
      <t>ヘンコウ</t>
    </rPh>
    <rPh sb="13" eb="15">
      <t>バアイ</t>
    </rPh>
    <phoneticPr fontId="8"/>
  </si>
  <si>
    <t>当別紙は不要です。</t>
    <rPh sb="0" eb="1">
      <t>トウ</t>
    </rPh>
    <rPh sb="1" eb="3">
      <t>ベッシ</t>
    </rPh>
    <rPh sb="4" eb="6">
      <t>フヨウ</t>
    </rPh>
    <phoneticPr fontId="8"/>
  </si>
  <si>
    <t>計画変更の内容</t>
    <rPh sb="0" eb="2">
      <t>ケイカク</t>
    </rPh>
    <rPh sb="2" eb="4">
      <t>ヘンコウ</t>
    </rPh>
    <rPh sb="5" eb="7">
      <t>ナイヨウ</t>
    </rPh>
    <phoneticPr fontId="8"/>
  </si>
  <si>
    <t>入力対象シート</t>
    <rPh sb="0" eb="2">
      <t>ニュウリョク</t>
    </rPh>
    <rPh sb="2" eb="4">
      <t>タイショウ</t>
    </rPh>
    <phoneticPr fontId="8"/>
  </si>
  <si>
    <t>入力要領</t>
    <rPh sb="0" eb="2">
      <t>ニュウリョク</t>
    </rPh>
    <rPh sb="2" eb="4">
      <t>ヨウリョウ</t>
    </rPh>
    <phoneticPr fontId="7"/>
  </si>
  <si>
    <t>６．経費明細表</t>
    <rPh sb="2" eb="4">
      <t>ケイヒ</t>
    </rPh>
    <rPh sb="4" eb="7">
      <t>メイサイヒョウ</t>
    </rPh>
    <phoneticPr fontId="8"/>
  </si>
  <si>
    <t>４．事業概要</t>
    <phoneticPr fontId="8"/>
  </si>
  <si>
    <t>４．事業概要（５）</t>
    <phoneticPr fontId="8"/>
  </si>
  <si>
    <t>８．補助事業実施体制</t>
    <phoneticPr fontId="8"/>
  </si>
  <si>
    <t>２．その他事業実施場所</t>
    <phoneticPr fontId="7"/>
  </si>
  <si>
    <t>（参考）Ｊグランツ添付資料</t>
    <rPh sb="9" eb="11">
      <t>テンプ</t>
    </rPh>
    <rPh sb="11" eb="13">
      <t>シリョウ</t>
    </rPh>
    <phoneticPr fontId="7"/>
  </si>
  <si>
    <t>事業計画書作成支援者の情報・認定支援機関の情報を変更する場合</t>
    <phoneticPr fontId="8"/>
  </si>
  <si>
    <t>(1)　複数の事業者が連携して取り組む事業であり、個々の事業者がそれぞれ本事業に応募し交付決定通知を受けた場合</t>
    <phoneticPr fontId="7"/>
  </si>
  <si>
    <t>(2)　代表となる者が複数の事業者を束ねて１つの申請として応募し交付決定通知を受けた場合</t>
    <phoneticPr fontId="7"/>
  </si>
  <si>
    <t xml:space="preserve">・交付申請と同条件の見積り及び相見積りの添付が必要となります。
</t>
    <phoneticPr fontId="7"/>
  </si>
  <si>
    <t>「（７）事業計画書作成支援者の情報」に変更後の内容を入力してください。</t>
    <rPh sb="4" eb="9">
      <t>ジギョウケイカクショ</t>
    </rPh>
    <rPh sb="9" eb="11">
      <t>サクセイ</t>
    </rPh>
    <rPh sb="11" eb="14">
      <t>シエンシャ</t>
    </rPh>
    <rPh sb="15" eb="17">
      <t>ジョウホウ</t>
    </rPh>
    <phoneticPr fontId="8"/>
  </si>
  <si>
    <t>・認定支援機関（認定支援機関コード）自体の変更の場合は、認定経営革新等支援機関による確認書の添付が必要となります。</t>
    <rPh sb="1" eb="7">
      <t>ニンテイシエンキカン</t>
    </rPh>
    <rPh sb="8" eb="14">
      <t>ニンテイシエンキカン</t>
    </rPh>
    <rPh sb="18" eb="20">
      <t>ジタイ</t>
    </rPh>
    <rPh sb="21" eb="23">
      <t>ヘンコウ</t>
    </rPh>
    <rPh sb="24" eb="26">
      <t>バアイ</t>
    </rPh>
    <rPh sb="28" eb="30">
      <t>ニンテイ</t>
    </rPh>
    <phoneticPr fontId="7"/>
  </si>
  <si>
    <t>４．事業概要（５）</t>
    <phoneticPr fontId="7"/>
  </si>
  <si>
    <t>連携を解消する対象事業者を入力してください。</t>
    <rPh sb="0" eb="2">
      <t>レンケイ</t>
    </rPh>
    <rPh sb="3" eb="5">
      <t>カイショウ</t>
    </rPh>
    <rPh sb="7" eb="9">
      <t>タイショウ</t>
    </rPh>
    <rPh sb="9" eb="12">
      <t>ジギョウシャ</t>
    </rPh>
    <rPh sb="13" eb="15">
      <t>ニュウリョク</t>
    </rPh>
    <phoneticPr fontId="7"/>
  </si>
  <si>
    <t>補助事業実施体制として届け出ている全ての事業者で協議をし合意したことを示す書類を添付が必要です。</t>
    <rPh sb="0" eb="4">
      <t>ホジョジギョウ</t>
    </rPh>
    <rPh sb="4" eb="6">
      <t>ジッシ</t>
    </rPh>
    <rPh sb="6" eb="8">
      <t>タイセイ</t>
    </rPh>
    <rPh sb="11" eb="12">
      <t>トド</t>
    </rPh>
    <rPh sb="13" eb="14">
      <t>デ</t>
    </rPh>
    <rPh sb="17" eb="18">
      <t>スベ</t>
    </rPh>
    <rPh sb="20" eb="23">
      <t>ジギョウシャ</t>
    </rPh>
    <rPh sb="24" eb="26">
      <t>キョウギ</t>
    </rPh>
    <rPh sb="28" eb="30">
      <t>ゴウイ</t>
    </rPh>
    <rPh sb="35" eb="36">
      <t>シメ</t>
    </rPh>
    <rPh sb="37" eb="39">
      <t>ショルイ</t>
    </rPh>
    <rPh sb="40" eb="42">
      <t>テンプ</t>
    </rPh>
    <rPh sb="43" eb="45">
      <t>ヒツヨウ</t>
    </rPh>
    <phoneticPr fontId="7"/>
  </si>
  <si>
    <t>主たる事業実施場所以外の事業実施場所に変更がある場合は、「２．その他事業実施場所」に全ての事業実施場所を入力してください。</t>
    <rPh sb="0" eb="1">
      <t>シュ</t>
    </rPh>
    <rPh sb="3" eb="5">
      <t>ジギョウ</t>
    </rPh>
    <rPh sb="5" eb="9">
      <t>ジッシバショ</t>
    </rPh>
    <rPh sb="9" eb="11">
      <t>イガイ</t>
    </rPh>
    <rPh sb="12" eb="18">
      <t>ジギョウジッシバショ</t>
    </rPh>
    <rPh sb="19" eb="21">
      <t>ヘンコウ</t>
    </rPh>
    <rPh sb="24" eb="26">
      <t>バアイ</t>
    </rPh>
    <rPh sb="33" eb="34">
      <t>タ</t>
    </rPh>
    <rPh sb="34" eb="36">
      <t>ジギョウ</t>
    </rPh>
    <rPh sb="36" eb="38">
      <t>ジッシ</t>
    </rPh>
    <rPh sb="38" eb="40">
      <t>バショ</t>
    </rPh>
    <rPh sb="42" eb="43">
      <t>スベ</t>
    </rPh>
    <rPh sb="45" eb="51">
      <t>ジギョウジッシバショ</t>
    </rPh>
    <rPh sb="52" eb="54">
      <t>ニュウリョク</t>
    </rPh>
    <phoneticPr fontId="7"/>
  </si>
  <si>
    <t>補助事業実施場所の変更が本事業で取得する主な資産に該当する場合は、「４．事業概要（５）」に変更分を含め全ての資産にかかる内容を入力してください。</t>
    <rPh sb="0" eb="4">
      <t>ホジョジギョウ</t>
    </rPh>
    <rPh sb="4" eb="8">
      <t>ジッシバショ</t>
    </rPh>
    <rPh sb="9" eb="11">
      <t>ヘンコウ</t>
    </rPh>
    <rPh sb="12" eb="15">
      <t>ホンジギョウ</t>
    </rPh>
    <rPh sb="16" eb="18">
      <t>シュトク</t>
    </rPh>
    <rPh sb="20" eb="21">
      <t>オモ</t>
    </rPh>
    <rPh sb="22" eb="24">
      <t>シサン</t>
    </rPh>
    <rPh sb="25" eb="27">
      <t>ガイトウ</t>
    </rPh>
    <rPh sb="29" eb="31">
      <t>バアイ</t>
    </rPh>
    <rPh sb="45" eb="47">
      <t>ヘンコウ</t>
    </rPh>
    <rPh sb="47" eb="48">
      <t>ブン</t>
    </rPh>
    <rPh sb="49" eb="50">
      <t>フク</t>
    </rPh>
    <rPh sb="51" eb="52">
      <t>スベ</t>
    </rPh>
    <rPh sb="54" eb="56">
      <t>シサン</t>
    </rPh>
    <rPh sb="60" eb="62">
      <t>ナイヨウ</t>
    </rPh>
    <rPh sb="63" eb="65">
      <t>ニュウリョク</t>
    </rPh>
    <phoneticPr fontId="7"/>
  </si>
  <si>
    <t>１．補助金交付申請額の経費区分ごとに配分された額の変更</t>
    <phoneticPr fontId="7"/>
  </si>
  <si>
    <t>３．補助事業実施場所の変更</t>
    <phoneticPr fontId="7"/>
  </si>
  <si>
    <t>４．破産手続き、民事再生手続き等法的整理の手続き開始</t>
    <phoneticPr fontId="7"/>
  </si>
  <si>
    <t>交付申請時と同様に、本事業により取得する主な資産にかかる変更後の内容を全て入力してください。</t>
    <rPh sb="0" eb="2">
      <t>コウフ</t>
    </rPh>
    <rPh sb="2" eb="4">
      <t>シンセイ</t>
    </rPh>
    <rPh sb="4" eb="5">
      <t>ジ</t>
    </rPh>
    <rPh sb="6" eb="8">
      <t>ドウヨウ</t>
    </rPh>
    <rPh sb="10" eb="11">
      <t>ホン</t>
    </rPh>
    <rPh sb="11" eb="13">
      <t>ジギョウ</t>
    </rPh>
    <rPh sb="16" eb="18">
      <t>シュトク</t>
    </rPh>
    <rPh sb="20" eb="21">
      <t>オモ</t>
    </rPh>
    <rPh sb="22" eb="24">
      <t>シサン</t>
    </rPh>
    <rPh sb="28" eb="30">
      <t>ヘンコウ</t>
    </rPh>
    <rPh sb="30" eb="31">
      <t>ゴ</t>
    </rPh>
    <rPh sb="32" eb="33">
      <t>ウチ</t>
    </rPh>
    <phoneticPr fontId="7"/>
  </si>
  <si>
    <t>区分</t>
    <rPh sb="0" eb="2">
      <t>クブン</t>
    </rPh>
    <phoneticPr fontId="8"/>
  </si>
  <si>
    <t>コード</t>
    <phoneticPr fontId="8"/>
  </si>
  <si>
    <t>名称</t>
    <rPh sb="0" eb="2">
      <t>メイショウ</t>
    </rPh>
    <phoneticPr fontId="8"/>
  </si>
  <si>
    <t>法人区分</t>
    <rPh sb="0" eb="4">
      <t>ホウジンクブン</t>
    </rPh>
    <phoneticPr fontId="8"/>
  </si>
  <si>
    <t>個人事業主</t>
    <rPh sb="0" eb="2">
      <t>コジン</t>
    </rPh>
    <rPh sb="2" eb="5">
      <t>ジギョウヌシ</t>
    </rPh>
    <phoneticPr fontId="8"/>
  </si>
  <si>
    <t>法人</t>
    <rPh sb="0" eb="2">
      <t>ホウジン</t>
    </rPh>
    <phoneticPr fontId="8"/>
  </si>
  <si>
    <t>事業形態</t>
    <phoneticPr fontId="8"/>
  </si>
  <si>
    <t>001</t>
  </si>
  <si>
    <t>株式会社</t>
  </si>
  <si>
    <t>001 株式会社</t>
  </si>
  <si>
    <t>002</t>
  </si>
  <si>
    <t>合名会社</t>
  </si>
  <si>
    <t>002 合名会社</t>
  </si>
  <si>
    <t>003</t>
  </si>
  <si>
    <t>合資会社</t>
  </si>
  <si>
    <t>003 合資会社</t>
  </si>
  <si>
    <t>004</t>
  </si>
  <si>
    <t>合同会社</t>
  </si>
  <si>
    <t>004 合同会社</t>
  </si>
  <si>
    <t>005</t>
  </si>
  <si>
    <t>特例有限会社</t>
  </si>
  <si>
    <t>005 特例有限会社</t>
  </si>
  <si>
    <t>006</t>
  </si>
  <si>
    <t>中小企業投資育成株式会社</t>
  </si>
  <si>
    <t>006 中小企業投資育成株式会社</t>
  </si>
  <si>
    <t>007</t>
  </si>
  <si>
    <t>投資事業有限責任組合</t>
  </si>
  <si>
    <t>007 投資事業有限責任組合</t>
  </si>
  <si>
    <t>008</t>
  </si>
  <si>
    <t>企業組合</t>
  </si>
  <si>
    <t>008 企業組合</t>
  </si>
  <si>
    <t>009</t>
  </si>
  <si>
    <t>協業組合</t>
  </si>
  <si>
    <t>009 協業組合</t>
  </si>
  <si>
    <t>010</t>
  </si>
  <si>
    <t>事業協同組合、事業協同小組合、商工組合、協同組合連合会その他の特別の法律により設立された組合及びその連合会であって、中小企業経営強化法施行令で定められているもの</t>
  </si>
  <si>
    <t>010 事業協同組合、事業協同小組合、商工組合、協同組合連合会その他の特別の法律により設立された組合及びその連合会であって、中小企業経営強化法施行令で定められているもの</t>
  </si>
  <si>
    <t>121</t>
  </si>
  <si>
    <t>特定非営利活動法人（NPO法人）</t>
  </si>
  <si>
    <t>121 特定非営利活動法人（NPO法人）</t>
  </si>
  <si>
    <t>011</t>
  </si>
  <si>
    <t>一般財団法人</t>
  </si>
  <si>
    <t>011 一般財団法人</t>
  </si>
  <si>
    <t>012</t>
  </si>
  <si>
    <t>一般社団法人</t>
  </si>
  <si>
    <t>012 一般社団法人</t>
  </si>
  <si>
    <t>013</t>
  </si>
  <si>
    <t>医療法人（医療法（昭和二十三年法律第二百五号）第四十二条の二第一項（社会医療法人）に規定する社会医療法人に限る。）</t>
  </si>
  <si>
    <t>013 医療法人（医療法（昭和二十三年法律第二百五号）第四十二条の二第一項（社会医療法人）に規定する社会医療法人に限る。）</t>
  </si>
  <si>
    <t>014</t>
  </si>
  <si>
    <t>貸金業協会</t>
  </si>
  <si>
    <t>014 貸金業協会</t>
  </si>
  <si>
    <t>015</t>
  </si>
  <si>
    <t>学校法人（私立学校法（昭和二十四年法律第二百七十号）第六十四条第四項（専修学校及び各種学校）の規定により設立された法人を含む。）</t>
  </si>
  <si>
    <t>015 学校法人（私立学校法（昭和二十四年法律第二百七十号）第六十四条第四項（専修学校及び各種学校）の規定により設立された法人を含む。）</t>
  </si>
  <si>
    <t>016</t>
  </si>
  <si>
    <t>企業年金基金</t>
  </si>
  <si>
    <t>016 企業年金基金</t>
  </si>
  <si>
    <t>017</t>
  </si>
  <si>
    <t>企業年金連合会</t>
  </si>
  <si>
    <t>017 企業年金連合会</t>
  </si>
  <si>
    <t>018</t>
  </si>
  <si>
    <t>危険物保安技術協会</t>
  </si>
  <si>
    <t>018 危険物保安技術協会</t>
  </si>
  <si>
    <t>019</t>
  </si>
  <si>
    <t>行政書士会</t>
  </si>
  <si>
    <t>019 行政書士会</t>
  </si>
  <si>
    <t>020</t>
  </si>
  <si>
    <t>漁業共済組合</t>
  </si>
  <si>
    <t>020 漁業共済組合</t>
  </si>
  <si>
    <t>021</t>
  </si>
  <si>
    <t>漁業共済組合連合会</t>
  </si>
  <si>
    <t>021 漁業共済組合連合会</t>
  </si>
  <si>
    <t>022</t>
  </si>
  <si>
    <t>漁業信用基金協会</t>
  </si>
  <si>
    <t>022 漁業信用基金協会</t>
  </si>
  <si>
    <t>023</t>
  </si>
  <si>
    <t>漁船保険組合</t>
  </si>
  <si>
    <t>023 漁船保険組合</t>
  </si>
  <si>
    <t>024</t>
  </si>
  <si>
    <t>漁船保険中央会</t>
  </si>
  <si>
    <t>024 漁船保険中央会</t>
  </si>
  <si>
    <t>025</t>
  </si>
  <si>
    <t>勤労者財産形成基金</t>
  </si>
  <si>
    <t>025 勤労者財産形成基金</t>
  </si>
  <si>
    <t>026</t>
  </si>
  <si>
    <t>軽自動車検査協会</t>
  </si>
  <si>
    <t>026 軽自動車検査協会</t>
  </si>
  <si>
    <t>027</t>
  </si>
  <si>
    <t>健康保険組合</t>
  </si>
  <si>
    <t>027 健康保険組合</t>
  </si>
  <si>
    <t>028</t>
  </si>
  <si>
    <t>健康保険組合連合会</t>
  </si>
  <si>
    <t>028 健康保険組合連合会</t>
  </si>
  <si>
    <t>029</t>
  </si>
  <si>
    <t>原子力発電環境整備機構</t>
  </si>
  <si>
    <t>029 原子力発電環境整備機構</t>
  </si>
  <si>
    <t>030</t>
  </si>
  <si>
    <t>高圧ガス保安協会</t>
  </si>
  <si>
    <t>030 高圧ガス保安協会</t>
  </si>
  <si>
    <t>031</t>
  </si>
  <si>
    <t>広域臨海環境整備センター</t>
  </si>
  <si>
    <t>031 広域臨海環境整備センター</t>
  </si>
  <si>
    <t>032</t>
  </si>
  <si>
    <t>公益財団法人</t>
  </si>
  <si>
    <t>032 公益財団法人</t>
  </si>
  <si>
    <t>033</t>
  </si>
  <si>
    <t>公益社団法人</t>
  </si>
  <si>
    <t>033 公益社団法人</t>
  </si>
  <si>
    <t>034</t>
  </si>
  <si>
    <t>厚生年金基金</t>
  </si>
  <si>
    <t>034 厚生年金基金</t>
  </si>
  <si>
    <t>035</t>
  </si>
  <si>
    <t>更生保護法人</t>
  </si>
  <si>
    <t>035 更生保護法人</t>
  </si>
  <si>
    <t>036</t>
  </si>
  <si>
    <t>小型船舶検査機構</t>
  </si>
  <si>
    <t>036 小型船舶検査機構</t>
  </si>
  <si>
    <t>037</t>
  </si>
  <si>
    <t>国家公務員共済組合</t>
  </si>
  <si>
    <t>037 国家公務員共済組合</t>
  </si>
  <si>
    <t>038</t>
  </si>
  <si>
    <t>国家公務員共済組合連合会</t>
  </si>
  <si>
    <t>038 国家公務員共済組合連合会</t>
  </si>
  <si>
    <t>039</t>
  </si>
  <si>
    <t>国民健康保険組合</t>
  </si>
  <si>
    <t>039 国民健康保険組合</t>
  </si>
  <si>
    <t>040</t>
  </si>
  <si>
    <t>国民健康保険団体連合会</t>
  </si>
  <si>
    <t>040 国民健康保険団体連合会</t>
  </si>
  <si>
    <t>041</t>
  </si>
  <si>
    <t>国民年金基金</t>
  </si>
  <si>
    <t>041 国民年金基金</t>
  </si>
  <si>
    <t>042</t>
  </si>
  <si>
    <t>国民年金基金連合会</t>
  </si>
  <si>
    <t>042 国民年金基金連合会</t>
  </si>
  <si>
    <t>043</t>
  </si>
  <si>
    <t>市街地再開発組合</t>
  </si>
  <si>
    <t>043 市街地再開発組合</t>
  </si>
  <si>
    <t>044</t>
  </si>
  <si>
    <t>自転車競技会</t>
  </si>
  <si>
    <t>044 自転車競技会</t>
  </si>
  <si>
    <t>045</t>
  </si>
  <si>
    <t>自動車安全運転センター</t>
  </si>
  <si>
    <t>045 自動車安全運転センター</t>
  </si>
  <si>
    <t>046</t>
  </si>
  <si>
    <t>司法書士会</t>
  </si>
  <si>
    <t>046 司法書士会</t>
  </si>
  <si>
    <t>047</t>
  </si>
  <si>
    <t>社会福祉法人</t>
  </si>
  <si>
    <t>047 社会福祉法人</t>
  </si>
  <si>
    <t>048</t>
  </si>
  <si>
    <t>社会保険労務士会</t>
  </si>
  <si>
    <t>048 社会保険労務士会</t>
  </si>
  <si>
    <t>049</t>
  </si>
  <si>
    <t>宗教法人</t>
  </si>
  <si>
    <t>049 宗教法人</t>
  </si>
  <si>
    <t>050</t>
  </si>
  <si>
    <t>住宅街区整備組合</t>
  </si>
  <si>
    <t>050 住宅街区整備組合</t>
  </si>
  <si>
    <t>051</t>
  </si>
  <si>
    <t>酒造組合</t>
  </si>
  <si>
    <t>051 酒造組合</t>
  </si>
  <si>
    <t>052</t>
  </si>
  <si>
    <t>酒造組合中央会</t>
  </si>
  <si>
    <t>052 酒造組合中央会</t>
  </si>
  <si>
    <t>053</t>
  </si>
  <si>
    <t>酒造組合連合会</t>
  </si>
  <si>
    <t>053 酒造組合連合会</t>
  </si>
  <si>
    <t>054</t>
  </si>
  <si>
    <t>酒販組合</t>
  </si>
  <si>
    <t>054 酒販組合</t>
  </si>
  <si>
    <t>055</t>
  </si>
  <si>
    <t>酒販組合中央会</t>
  </si>
  <si>
    <t>055 酒販組合中央会</t>
  </si>
  <si>
    <t>056</t>
  </si>
  <si>
    <t>酒販組合連合会</t>
  </si>
  <si>
    <t>056 酒販組合連合会</t>
  </si>
  <si>
    <t>057</t>
  </si>
  <si>
    <t>商工会</t>
  </si>
  <si>
    <t>057 商工会</t>
  </si>
  <si>
    <t>058</t>
  </si>
  <si>
    <t>商工会議所</t>
  </si>
  <si>
    <t>058 商工会議所</t>
  </si>
  <si>
    <t>059</t>
  </si>
  <si>
    <t>商工会連合会</t>
  </si>
  <si>
    <t>059 商工会連合会</t>
  </si>
  <si>
    <t>060</t>
  </si>
  <si>
    <t>商工組合（組合員に出資をさせないものに限る。）</t>
  </si>
  <si>
    <t>060 商工組合（組合員に出資をさせないものに限る。）</t>
  </si>
  <si>
    <t>061</t>
  </si>
  <si>
    <t>商工組合連合会（会員に出資をさせないものに限る。）</t>
  </si>
  <si>
    <t>061 商工組合連合会（会員に出資をさせないものに限る。）</t>
  </si>
  <si>
    <t>062</t>
  </si>
  <si>
    <t>商品先物取引協会</t>
  </si>
  <si>
    <t>062 商品先物取引協会</t>
  </si>
  <si>
    <t>063</t>
  </si>
  <si>
    <t>消防団員等公務災害補償等共済基金</t>
  </si>
  <si>
    <t>063 消防団員等公務災害補償等共済基金</t>
  </si>
  <si>
    <t>064</t>
  </si>
  <si>
    <t>職員団体等（法人であるものに限る。）</t>
  </si>
  <si>
    <t>064 職員団体等（法人であるものに限る。）</t>
  </si>
  <si>
    <t>065</t>
  </si>
  <si>
    <t>職業訓練法人</t>
  </si>
  <si>
    <t>065 職業訓練法人</t>
  </si>
  <si>
    <t>066</t>
  </si>
  <si>
    <t>信用保証協会</t>
  </si>
  <si>
    <t>066 信用保証協会</t>
  </si>
  <si>
    <t>067</t>
  </si>
  <si>
    <t>生活衛生同業組合（組合員に出資をさせないものに限る。）</t>
  </si>
  <si>
    <t>067 生活衛生同業組合（組合員に出資をさせないものに限る。）</t>
  </si>
  <si>
    <t>068</t>
  </si>
  <si>
    <t>生活衛生同業組合連合会（会員に出資をさせないものに限る。）</t>
  </si>
  <si>
    <t>068 生活衛生同業組合連合会（会員に出資をさせないものに限る。）</t>
  </si>
  <si>
    <t>069</t>
  </si>
  <si>
    <t>税理士会</t>
  </si>
  <si>
    <t>069 税理士会</t>
  </si>
  <si>
    <t>070</t>
  </si>
  <si>
    <t>石炭鉱業年金基金</t>
  </si>
  <si>
    <t>070 石炭鉱業年金基金</t>
  </si>
  <si>
    <t>071</t>
  </si>
  <si>
    <t>船員災害防止協会</t>
  </si>
  <si>
    <t>071 船員災害防止協会</t>
  </si>
  <si>
    <t>072</t>
  </si>
  <si>
    <t>全国健康保険協会</t>
  </si>
  <si>
    <t>072 全国健康保険協会</t>
  </si>
  <si>
    <t>073</t>
  </si>
  <si>
    <t>全国市町村職員共済組合連合会</t>
  </si>
  <si>
    <t>073 全国市町村職員共済組合連合会</t>
  </si>
  <si>
    <t>074</t>
  </si>
  <si>
    <t>全国社会保険労務士会連合会</t>
  </si>
  <si>
    <t>074 全国社会保険労務士会連合会</t>
  </si>
  <si>
    <t>075</t>
  </si>
  <si>
    <t>全国農業会議所</t>
  </si>
  <si>
    <t>075 全国農業会議所</t>
  </si>
  <si>
    <t>076</t>
  </si>
  <si>
    <t>損害保険料率算出団体</t>
  </si>
  <si>
    <t>076 損害保険料率算出団体</t>
  </si>
  <si>
    <t>077</t>
  </si>
  <si>
    <t>地方議会議員共済会</t>
  </si>
  <si>
    <t>077 地方議会議員共済会</t>
  </si>
  <si>
    <t>078</t>
  </si>
  <si>
    <t>地方競馬全国協会</t>
  </si>
  <si>
    <t>078 地方競馬全国協会</t>
  </si>
  <si>
    <t>079</t>
  </si>
  <si>
    <t>地方公務員共済組合</t>
  </si>
  <si>
    <t>079 地方公務員共済組合</t>
  </si>
  <si>
    <t>080</t>
  </si>
  <si>
    <t>地方公務員共済組合連合会</t>
  </si>
  <si>
    <t>080 地方公務員共済組合連合会</t>
  </si>
  <si>
    <t>081</t>
  </si>
  <si>
    <t>地方公務員災害補償基金</t>
  </si>
  <si>
    <t>081 地方公務員災害補償基金</t>
  </si>
  <si>
    <t>082</t>
  </si>
  <si>
    <t>中央職業能力開発協会</t>
  </si>
  <si>
    <t>082 中央職業能力開発協会</t>
  </si>
  <si>
    <t>083</t>
  </si>
  <si>
    <t>中央労働災害防止協会</t>
  </si>
  <si>
    <t>083 中央労働災害防止協会</t>
  </si>
  <si>
    <t>084</t>
  </si>
  <si>
    <t>中小企業団体中央会</t>
  </si>
  <si>
    <t>084 中小企業団体中央会</t>
  </si>
  <si>
    <t>085</t>
  </si>
  <si>
    <t>投資者保護基金</t>
  </si>
  <si>
    <t>085 投資者保護基金</t>
  </si>
  <si>
    <t>086</t>
  </si>
  <si>
    <t>独立行政法人（別表第一に掲げるもの以外のもので、国又は地方公共団体以外の者に対し、利益又は剰余金の分配その他これに類する金銭の分配を行わないものとして財務大臣が指定をしたものに限る。）</t>
  </si>
  <si>
    <t>086 独立行政法人（別表第一に掲げるもの以外のもので、国又は地方公共団体以外の者に対し、利益又は剰余金の分配その他これに類する金銭の分配を行わないものとして財務大臣が指定をしたものに限る。）</t>
  </si>
  <si>
    <t>087</t>
  </si>
  <si>
    <t>土地改良事業団体連合会</t>
  </si>
  <si>
    <t>087 土地改良事業団体連合会</t>
  </si>
  <si>
    <t>088</t>
  </si>
  <si>
    <t>土地家屋調査士会</t>
  </si>
  <si>
    <t>088 土地家屋調査士会</t>
  </si>
  <si>
    <t>089</t>
  </si>
  <si>
    <t>都道府県職業能力開発協会</t>
  </si>
  <si>
    <t>089 都道府県職業能力開発協会</t>
  </si>
  <si>
    <t>090</t>
  </si>
  <si>
    <t>都道府県農業会議</t>
  </si>
  <si>
    <t>090 都道府県農業会議</t>
  </si>
  <si>
    <t>091</t>
  </si>
  <si>
    <t>日本行政書士会連合会</t>
  </si>
  <si>
    <t>091 日本行政書士会連合会</t>
  </si>
  <si>
    <t>092</t>
  </si>
  <si>
    <t>日本勤労者住宅協会</t>
  </si>
  <si>
    <t>092 日本勤労者住宅協会</t>
  </si>
  <si>
    <t>093</t>
  </si>
  <si>
    <t>日本公認会計士協会</t>
  </si>
  <si>
    <t>093 日本公認会計士協会</t>
  </si>
  <si>
    <t>094</t>
  </si>
  <si>
    <t>日本司法書士会連合会</t>
  </si>
  <si>
    <t>094 日本司法書士会連合会</t>
  </si>
  <si>
    <t>095</t>
  </si>
  <si>
    <t>日本商工会議所</t>
  </si>
  <si>
    <t>095 日本商工会議所</t>
  </si>
  <si>
    <t>096</t>
  </si>
  <si>
    <t>日本消防検定協会</t>
  </si>
  <si>
    <t>096 日本消防検定協会</t>
  </si>
  <si>
    <t>097</t>
  </si>
  <si>
    <t>日本私立学校振興・共済事業団</t>
  </si>
  <si>
    <t>097 日本私立学校振興・共済事業団</t>
  </si>
  <si>
    <t>098</t>
  </si>
  <si>
    <t>日本税理士会連合会</t>
  </si>
  <si>
    <t>098 日本税理士会連合会</t>
  </si>
  <si>
    <t>099</t>
  </si>
  <si>
    <t>日本赤十字社</t>
  </si>
  <si>
    <t>099 日本赤十字社</t>
  </si>
  <si>
    <t>100</t>
  </si>
  <si>
    <t>日本電気計器検定所</t>
  </si>
  <si>
    <t>100 日本電気計器検定所</t>
  </si>
  <si>
    <t>101</t>
  </si>
  <si>
    <t>日本土地家屋調査士会連合会</t>
  </si>
  <si>
    <t>101 日本土地家屋調査士会連合会</t>
  </si>
  <si>
    <t>102</t>
  </si>
  <si>
    <t>日本弁護士連合会</t>
  </si>
  <si>
    <t>102 日本弁護士連合会</t>
  </si>
  <si>
    <t>103</t>
  </si>
  <si>
    <t>日本弁理士会</t>
  </si>
  <si>
    <t>103 日本弁理士会</t>
  </si>
  <si>
    <t>104</t>
  </si>
  <si>
    <t>日本水先人会連合会</t>
  </si>
  <si>
    <t>104 日本水先人会連合会</t>
  </si>
  <si>
    <t>105</t>
  </si>
  <si>
    <t>認可金融商品取引業協会</t>
  </si>
  <si>
    <t>105 認可金融商品取引業協会</t>
  </si>
  <si>
    <t>106</t>
  </si>
  <si>
    <t>農業共済組合</t>
  </si>
  <si>
    <t>106 農業共済組合</t>
  </si>
  <si>
    <t>107</t>
  </si>
  <si>
    <t>農業共済組合連合会</t>
  </si>
  <si>
    <t>107 農業共済組合連合会</t>
  </si>
  <si>
    <t>108</t>
  </si>
  <si>
    <t>農業協同組合中央会</t>
  </si>
  <si>
    <t>108 農業協同組合中央会</t>
  </si>
  <si>
    <t>109</t>
  </si>
  <si>
    <t>農業協同組合連合会（医療法第三十一条（公的医療機関の定義）に規定する公的医療機関に該当する病院又は診療所を設置するもので政令で定める要件を満たすものとして財務大臣が指定をしたものに限る。）</t>
  </si>
  <si>
    <t>109 農業協同組合連合会（医療法第三十一条（公的医療機関の定義）に規定する公的医療機関に該当する病院又は診療所を設置するもので政令で定める要件を満たすものとして財務大臣が指定をしたものに限る。）</t>
  </si>
  <si>
    <t>110</t>
  </si>
  <si>
    <t>農業信用基金協会</t>
  </si>
  <si>
    <t>110 農業信用基金協会</t>
  </si>
  <si>
    <t>111</t>
  </si>
  <si>
    <t>農水産業協同組合貯金保険機構</t>
  </si>
  <si>
    <t>111 農水産業協同組合貯金保険機構</t>
  </si>
  <si>
    <t>112</t>
  </si>
  <si>
    <t>負債整理組合</t>
  </si>
  <si>
    <t>112 負債整理組合</t>
  </si>
  <si>
    <t>113</t>
  </si>
  <si>
    <t>弁護士会</t>
  </si>
  <si>
    <t>113 弁護士会</t>
  </si>
  <si>
    <t>114</t>
  </si>
  <si>
    <t>保険契約者保護機構</t>
  </si>
  <si>
    <t>114 保険契約者保護機構</t>
  </si>
  <si>
    <t>115</t>
  </si>
  <si>
    <t>水先人会</t>
  </si>
  <si>
    <t>115 水先人会</t>
  </si>
  <si>
    <t>116</t>
  </si>
  <si>
    <t>輸出組合（組合員に出資をさせないものに限る。）</t>
  </si>
  <si>
    <t>116 輸出組合（組合員に出資をさせないものに限る。）</t>
  </si>
  <si>
    <t>117</t>
  </si>
  <si>
    <t>輸入組合（組合員に出資をさせないものに限る。）</t>
  </si>
  <si>
    <t>117 輸入組合（組合員に出資をさせないものに限る。）</t>
  </si>
  <si>
    <t>118</t>
  </si>
  <si>
    <t>預金保険機構</t>
  </si>
  <si>
    <t>118 預金保険機構</t>
  </si>
  <si>
    <t>119</t>
  </si>
  <si>
    <t>労働組合（法人であるものに限る。）</t>
  </si>
  <si>
    <t>119 労働組合（法人であるものに限る。）</t>
  </si>
  <si>
    <t>120</t>
  </si>
  <si>
    <t>労働災害防止協会</t>
  </si>
  <si>
    <t>120 労働災害防止協会</t>
  </si>
  <si>
    <t>999</t>
  </si>
  <si>
    <t>その他</t>
  </si>
  <si>
    <t>999 その他</t>
  </si>
  <si>
    <t>国内</t>
    <rPh sb="0" eb="2">
      <t>コクナイ</t>
    </rPh>
    <phoneticPr fontId="8"/>
  </si>
  <si>
    <t>海外</t>
    <rPh sb="0" eb="2">
      <t>カイガイ</t>
    </rPh>
    <phoneticPr fontId="8"/>
  </si>
  <si>
    <t>性別</t>
    <rPh sb="0" eb="2">
      <t>セイベツ</t>
    </rPh>
    <phoneticPr fontId="8"/>
  </si>
  <si>
    <t>男</t>
    <rPh sb="0" eb="1">
      <t>オトコ</t>
    </rPh>
    <phoneticPr fontId="8"/>
  </si>
  <si>
    <t>女</t>
    <rPh sb="0" eb="1">
      <t>オンナ</t>
    </rPh>
    <phoneticPr fontId="8"/>
  </si>
  <si>
    <t>業種</t>
    <rPh sb="0" eb="2">
      <t>ギョウシュ</t>
    </rPh>
    <phoneticPr fontId="8"/>
  </si>
  <si>
    <t>01</t>
  </si>
  <si>
    <t>01 農業</t>
  </si>
  <si>
    <t>02</t>
  </si>
  <si>
    <t>02 林業</t>
  </si>
  <si>
    <t>03</t>
  </si>
  <si>
    <t>03 漁業（水産養殖業を除く）</t>
  </si>
  <si>
    <t>04</t>
  </si>
  <si>
    <t>04 水産養殖業</t>
  </si>
  <si>
    <t>05</t>
  </si>
  <si>
    <t>05 鉱業、採石業、砂利採取業</t>
  </si>
  <si>
    <t>06</t>
  </si>
  <si>
    <t>06 総合工事業</t>
  </si>
  <si>
    <t>07</t>
  </si>
  <si>
    <t>07 職別工事業（設備工事業を除く）</t>
  </si>
  <si>
    <t>08</t>
  </si>
  <si>
    <t>08 設備工事業</t>
  </si>
  <si>
    <t>09</t>
  </si>
  <si>
    <t>09 食料品製造業</t>
  </si>
  <si>
    <t>10</t>
  </si>
  <si>
    <t>10 飲料・たばこ・飼料製造業</t>
  </si>
  <si>
    <t>11</t>
  </si>
  <si>
    <t>11 繊維工業</t>
  </si>
  <si>
    <t>12</t>
  </si>
  <si>
    <t>12 木材・木製品製造業（家具を除く）</t>
  </si>
  <si>
    <t>13</t>
  </si>
  <si>
    <t>13 家具・装備品製造業</t>
  </si>
  <si>
    <t>14</t>
  </si>
  <si>
    <t>14 パルプ・紙・紙加工品製造業</t>
  </si>
  <si>
    <t>15</t>
  </si>
  <si>
    <t>15 印刷・同関連業</t>
  </si>
  <si>
    <t>16</t>
  </si>
  <si>
    <t>16 化学工業</t>
  </si>
  <si>
    <t>17</t>
  </si>
  <si>
    <t>17 石油製品・石炭製品製造業</t>
  </si>
  <si>
    <t>18</t>
  </si>
  <si>
    <t>18 プラスチック製品製造業（別掲を除く）</t>
  </si>
  <si>
    <t>19</t>
  </si>
  <si>
    <t>19 ゴム製品製造業</t>
  </si>
  <si>
    <t>20</t>
  </si>
  <si>
    <t>20 なめし革・同製品・毛皮製造業</t>
  </si>
  <si>
    <t>21</t>
  </si>
  <si>
    <t>21 窯業・土石製品製造業</t>
  </si>
  <si>
    <t>22</t>
  </si>
  <si>
    <t>22 鉄鋼業</t>
  </si>
  <si>
    <t>23</t>
  </si>
  <si>
    <t>23 非鉄金属製造業</t>
  </si>
  <si>
    <t>24</t>
  </si>
  <si>
    <t>24 金属製品製造業</t>
  </si>
  <si>
    <t>25</t>
  </si>
  <si>
    <t>25 はん用機械器具製造業</t>
  </si>
  <si>
    <t>26</t>
  </si>
  <si>
    <t>26 生産用機械器具製造業</t>
  </si>
  <si>
    <t>27</t>
  </si>
  <si>
    <t>27 業務用機械器具製造業</t>
  </si>
  <si>
    <t>28</t>
  </si>
  <si>
    <t>28 電気機械器具製造業</t>
  </si>
  <si>
    <t>29</t>
  </si>
  <si>
    <t>29 情報通信機械器具製造業</t>
  </si>
  <si>
    <t>30</t>
  </si>
  <si>
    <t>30 電子部品・デバイス・電子回路製造業</t>
  </si>
  <si>
    <t>31</t>
  </si>
  <si>
    <t>31 輸送用機械器具製造業</t>
  </si>
  <si>
    <t>32</t>
  </si>
  <si>
    <t>32 その他の製造業</t>
  </si>
  <si>
    <t>33</t>
  </si>
  <si>
    <t>33 電気業</t>
  </si>
  <si>
    <t>34</t>
  </si>
  <si>
    <t>34 ガス業</t>
  </si>
  <si>
    <t>35</t>
  </si>
  <si>
    <t>35 熱供給業</t>
  </si>
  <si>
    <t>36</t>
  </si>
  <si>
    <t>36 水道業</t>
  </si>
  <si>
    <t>37</t>
  </si>
  <si>
    <t>37 通信業</t>
  </si>
  <si>
    <t>38</t>
  </si>
  <si>
    <t>38 放送業</t>
  </si>
  <si>
    <t>39</t>
  </si>
  <si>
    <t>39 情報サービス業</t>
  </si>
  <si>
    <t>40</t>
  </si>
  <si>
    <t>40 インターネット附随サービス業</t>
  </si>
  <si>
    <t>41</t>
  </si>
  <si>
    <t>41 映像・音声・文字情報制作業</t>
  </si>
  <si>
    <t>42</t>
  </si>
  <si>
    <t>42 鉄道業</t>
  </si>
  <si>
    <t>43</t>
  </si>
  <si>
    <t>43 道路旅客運送業</t>
  </si>
  <si>
    <t>44</t>
  </si>
  <si>
    <t>44 道路貨物運送業</t>
  </si>
  <si>
    <t>45</t>
  </si>
  <si>
    <t>45 水運業</t>
  </si>
  <si>
    <t>46</t>
  </si>
  <si>
    <t>46 航空運輸業</t>
  </si>
  <si>
    <t>47</t>
  </si>
  <si>
    <t>47 倉庫業</t>
  </si>
  <si>
    <t>48</t>
  </si>
  <si>
    <t>48 運輸に附帯するサービス業</t>
  </si>
  <si>
    <t>49</t>
  </si>
  <si>
    <t>49 郵便業（信書便事業を含む）</t>
  </si>
  <si>
    <t>50</t>
  </si>
  <si>
    <t>50 各種商品卸売業</t>
  </si>
  <si>
    <t>51</t>
  </si>
  <si>
    <t>51 繊維・衣服等卸売業</t>
  </si>
  <si>
    <t>52</t>
  </si>
  <si>
    <t>52 飲食料品卸売業</t>
  </si>
  <si>
    <t>53</t>
  </si>
  <si>
    <t>53 建築材料、鉱物・金属材料等卸売業</t>
  </si>
  <si>
    <t>54</t>
  </si>
  <si>
    <t>54 機械器具卸売業</t>
  </si>
  <si>
    <t>55</t>
  </si>
  <si>
    <t>55 その他の卸売業</t>
  </si>
  <si>
    <t>56</t>
  </si>
  <si>
    <t>56 各種商品小売業</t>
  </si>
  <si>
    <t>57</t>
  </si>
  <si>
    <t>57 織物・衣服・身の回り品小売業</t>
  </si>
  <si>
    <t>58</t>
  </si>
  <si>
    <t>58 飲食料品小売業</t>
  </si>
  <si>
    <t>59</t>
  </si>
  <si>
    <t>59 機械器具小売業</t>
  </si>
  <si>
    <t>60</t>
  </si>
  <si>
    <t>60 その他の小売業</t>
  </si>
  <si>
    <t>61</t>
  </si>
  <si>
    <t>61 無店舗小売業</t>
  </si>
  <si>
    <t>62</t>
  </si>
  <si>
    <t>62 銀行業</t>
  </si>
  <si>
    <t>63</t>
  </si>
  <si>
    <t>63 協同組織金融業</t>
  </si>
  <si>
    <t>64</t>
  </si>
  <si>
    <t>64 貸金業、クレジットカード業等非預金信用機関</t>
  </si>
  <si>
    <t>65</t>
  </si>
  <si>
    <t>65 金融商品取引業、商品先物取引業</t>
  </si>
  <si>
    <t>66</t>
  </si>
  <si>
    <t>66 補助的金融業等</t>
  </si>
  <si>
    <t>67</t>
  </si>
  <si>
    <t>67 保険業（保険媒介代理業，保険サービス業を含む）</t>
  </si>
  <si>
    <t>68</t>
  </si>
  <si>
    <t>68 不動産取引業</t>
  </si>
  <si>
    <t>69</t>
  </si>
  <si>
    <t>69 不動産賃貸業・管理業</t>
  </si>
  <si>
    <t>70</t>
  </si>
  <si>
    <t>70 物品賃貸業</t>
  </si>
  <si>
    <t>71</t>
  </si>
  <si>
    <t>71 学術・開発研究機関</t>
  </si>
  <si>
    <t>72</t>
  </si>
  <si>
    <t>72 専門サービス業（他に分類されないもの）</t>
  </si>
  <si>
    <t>73</t>
  </si>
  <si>
    <t>73 広告業</t>
  </si>
  <si>
    <t>74</t>
  </si>
  <si>
    <t>74 技術サービス業（他に分類されないもの）</t>
  </si>
  <si>
    <t>75</t>
  </si>
  <si>
    <t>75 宿泊業</t>
  </si>
  <si>
    <t>76</t>
  </si>
  <si>
    <t>76 飲食業</t>
  </si>
  <si>
    <t>77</t>
  </si>
  <si>
    <t>77 持ち帰り・配達飲食サービス業</t>
  </si>
  <si>
    <t>78</t>
  </si>
  <si>
    <t>78 洗濯・理容・美容・浴場業</t>
  </si>
  <si>
    <t>79</t>
  </si>
  <si>
    <t>79 その他の生活関連サービス業</t>
  </si>
  <si>
    <t>80</t>
  </si>
  <si>
    <t>80 娯楽業</t>
  </si>
  <si>
    <t>81</t>
  </si>
  <si>
    <t>81 学校教育</t>
  </si>
  <si>
    <t>82</t>
  </si>
  <si>
    <t>82 その他の教育、学校支援業</t>
  </si>
  <si>
    <t>83</t>
  </si>
  <si>
    <t>83 医療業</t>
  </si>
  <si>
    <t>84</t>
  </si>
  <si>
    <t>84 保険衛生</t>
  </si>
  <si>
    <t>85</t>
  </si>
  <si>
    <t>85 社会保険・社会福祉・介護事業</t>
  </si>
  <si>
    <t>86</t>
  </si>
  <si>
    <t>86 郵便局</t>
  </si>
  <si>
    <t>87</t>
  </si>
  <si>
    <t>87 協同組合（他に分類されないもの）</t>
  </si>
  <si>
    <t>88</t>
  </si>
  <si>
    <t>88 廃棄物処理業</t>
  </si>
  <si>
    <t>89</t>
  </si>
  <si>
    <t>89 自動車整備業</t>
  </si>
  <si>
    <t>90</t>
  </si>
  <si>
    <t>90 機械等修理業（別掲を除く）</t>
  </si>
  <si>
    <t>91</t>
  </si>
  <si>
    <t>91 職業紹介・労働者派遣業</t>
  </si>
  <si>
    <t>92</t>
  </si>
  <si>
    <t>92 その他の事業サービス業</t>
  </si>
  <si>
    <t>93</t>
  </si>
  <si>
    <t>93 政治・経済・文化団体</t>
  </si>
  <si>
    <t>94</t>
  </si>
  <si>
    <t>94 宗教</t>
  </si>
  <si>
    <t>95</t>
  </si>
  <si>
    <t>95 その他のサービス業</t>
  </si>
  <si>
    <t>96</t>
  </si>
  <si>
    <t>96 外国公務</t>
  </si>
  <si>
    <t>97</t>
  </si>
  <si>
    <t>97 国家公務</t>
  </si>
  <si>
    <t>98</t>
  </si>
  <si>
    <t>98 地方公務</t>
  </si>
  <si>
    <t>99</t>
  </si>
  <si>
    <t>99 分類不能の産業</t>
  </si>
  <si>
    <t>大企業（株主の資本金額）</t>
    <phoneticPr fontId="8"/>
  </si>
  <si>
    <t>大企業（資本金10億円以上）</t>
    <rPh sb="0" eb="3">
      <t>ダイキギョウ</t>
    </rPh>
    <rPh sb="4" eb="7">
      <t>シホンキン</t>
    </rPh>
    <rPh sb="9" eb="10">
      <t>オク</t>
    </rPh>
    <rPh sb="10" eb="11">
      <t>エン</t>
    </rPh>
    <rPh sb="11" eb="13">
      <t>イジョウ</t>
    </rPh>
    <phoneticPr fontId="8"/>
  </si>
  <si>
    <t>中堅企業</t>
    <rPh sb="0" eb="2">
      <t>チュウケン</t>
    </rPh>
    <rPh sb="2" eb="4">
      <t>キギョウ</t>
    </rPh>
    <phoneticPr fontId="8"/>
  </si>
  <si>
    <t>本店</t>
    <rPh sb="0" eb="2">
      <t>ホンテン</t>
    </rPh>
    <phoneticPr fontId="8"/>
  </si>
  <si>
    <t>支店</t>
    <rPh sb="0" eb="2">
      <t>シテン</t>
    </rPh>
    <phoneticPr fontId="8"/>
  </si>
  <si>
    <t>建物又は製品等分類</t>
  </si>
  <si>
    <t>01 生き物</t>
  </si>
  <si>
    <t>02 動物粗製品</t>
  </si>
  <si>
    <t>03 植物粗製品</t>
  </si>
  <si>
    <t>04 金属鉱物</t>
  </si>
  <si>
    <t>05 非金属鉱物及び岩石（石炭及び石油を除く。）</t>
  </si>
  <si>
    <t>06 石炭及び石炭製品</t>
  </si>
  <si>
    <t>07 原油及び石油製品</t>
  </si>
  <si>
    <t>08 電力、ガス及び用水</t>
  </si>
  <si>
    <t>09 その他の粗原料及びエネルギー源</t>
  </si>
  <si>
    <t>10 革製基礎材</t>
  </si>
  <si>
    <t>11 ゴム製基礎材</t>
  </si>
  <si>
    <t>12 木製基礎材（竹製基礎材を含む。）</t>
  </si>
  <si>
    <t>13 パルプ及び紙</t>
  </si>
  <si>
    <t>14 紡織基礎製品</t>
  </si>
  <si>
    <t>15 化学薬品</t>
  </si>
  <si>
    <t>16 基礎化学製品</t>
  </si>
  <si>
    <t>17 非金属鉱物基礎製品</t>
  </si>
  <si>
    <t>18 鉄及び銅</t>
  </si>
  <si>
    <t>19 貴金属</t>
  </si>
  <si>
    <t>20 非鉄金属</t>
  </si>
  <si>
    <t>21 金属加工基礎製品</t>
  </si>
  <si>
    <t>22 電線及びケーブル</t>
  </si>
  <si>
    <t>23 シール（軸受用を除く。）</t>
  </si>
  <si>
    <t>24 工業生産建築物及び建築部材</t>
  </si>
  <si>
    <t>25 容器（輸送用及び分配用容器に限る。）及び包装用副材料（別掲を除く。）</t>
  </si>
  <si>
    <t>26 その他の加工基礎材及び中間製品</t>
  </si>
  <si>
    <t>27 ボイラ</t>
  </si>
  <si>
    <t>28 機関及びタービン</t>
  </si>
  <si>
    <t>29 原子力機器</t>
  </si>
  <si>
    <t>30 重電機器</t>
  </si>
  <si>
    <t>31 ポンプ、圧縮機、真空ポンプ、送風機、油圧機器及び空気圧機器</t>
  </si>
  <si>
    <t>32 金属加工機械</t>
  </si>
  <si>
    <t>33 マニピュレータ、ロボット及びその関連装置</t>
  </si>
  <si>
    <t>34 工具、金型及びロール</t>
  </si>
  <si>
    <t>35 運搬・昇降・貨物取扱装置及びその関連装置</t>
  </si>
  <si>
    <t>36 繊維機械及び縫製機械</t>
  </si>
  <si>
    <t>37 印刷関連機械及び紙工機械</t>
  </si>
  <si>
    <t>38 化学機械</t>
  </si>
  <si>
    <t>39 鉱山・建設機械</t>
  </si>
  <si>
    <t>40 農林・漁業用機器</t>
  </si>
  <si>
    <t>41 保安・環境保全機器</t>
  </si>
  <si>
    <t>42 トラクタ</t>
  </si>
  <si>
    <t>43 その他の産業用機械</t>
  </si>
  <si>
    <t>44 軸受、チェーン、歯車、動力伝導装置及び潤滑装置</t>
  </si>
  <si>
    <t>45 弁及び管継手</t>
  </si>
  <si>
    <t>46 車両（軌条上を走行するもの）</t>
  </si>
  <si>
    <t>47 自動車及び二輪自動車（原動機付自転車を含む。）</t>
  </si>
  <si>
    <t>48 自転車</t>
  </si>
  <si>
    <t>49 その他の輸送用車両</t>
  </si>
  <si>
    <t>50 船舶</t>
  </si>
  <si>
    <t>51 航空機、ロケット及び人工衛星</t>
  </si>
  <si>
    <t>52 電子計算機及び関連装置</t>
  </si>
  <si>
    <t>53 プログラム</t>
  </si>
  <si>
    <t>54 通信装置及び関連装置</t>
  </si>
  <si>
    <t>55 電子部品</t>
  </si>
  <si>
    <t>56 冷凍機、冷凍機応用製品及び装置</t>
  </si>
  <si>
    <t>57 商業及びサービス業用機器</t>
  </si>
  <si>
    <t>58 自動販売機及び自動サービス機</t>
  </si>
  <si>
    <t>59 事務用機械及び装置</t>
  </si>
  <si>
    <t>60 民生用電気・電子機械器具</t>
  </si>
  <si>
    <t>61 電子応用装置（電子計算機及び関連装置並びに通信装置及び関連装置を除く。）</t>
  </si>
  <si>
    <t>62 その他の電気・電子機械器具</t>
  </si>
  <si>
    <t>63 計量器、分析機器、試験機及び計測機器（別掲を除く。）</t>
  </si>
  <si>
    <t>64 時計</t>
  </si>
  <si>
    <t>65 理化学機械及び光学機械</t>
  </si>
  <si>
    <t>66 医療用機器</t>
  </si>
  <si>
    <t>67 武器</t>
  </si>
  <si>
    <t>68 利器工匠具及び手道具</t>
  </si>
  <si>
    <t>69 農産食品</t>
  </si>
  <si>
    <t>70 畜産食品</t>
  </si>
  <si>
    <t>71 水産食品</t>
  </si>
  <si>
    <t>72 農産加工食品</t>
  </si>
  <si>
    <t>73 畜産加工食品</t>
  </si>
  <si>
    <t>74 水産加工食品</t>
  </si>
  <si>
    <t>75 その他の食料品</t>
  </si>
  <si>
    <t>76 飲料、氷及び製造たばこ</t>
  </si>
  <si>
    <t>77 台所用品及び食卓用品（銀器、銀めっき品及び類似金属品を除く。）</t>
  </si>
  <si>
    <t>78 衣服（履物及び身の回り品を除く。）</t>
  </si>
  <si>
    <t>79 身の回り品</t>
  </si>
  <si>
    <t>80 履物</t>
  </si>
  <si>
    <t>81 装身具、身辺細貨品及び銀器</t>
  </si>
  <si>
    <t>82 家庭用繊維製品</t>
  </si>
  <si>
    <t>83 家具</t>
  </si>
  <si>
    <t>84 冷暖房用、食品調理用器具及び装置（主熱源に電気を使用しない）並びに衛生設備用品</t>
  </si>
  <si>
    <t>85 その他の住生活用品</t>
  </si>
  <si>
    <t>86 医療用品及び関連製品</t>
  </si>
  <si>
    <t>87 医薬品及び関連製品</t>
  </si>
  <si>
    <t>88 化粧品、歯みがき、石けん、家庭用合成洗剤及び家庭用化学製品</t>
  </si>
  <si>
    <t>89 娯楽装置及びがん具</t>
  </si>
  <si>
    <t>90 楽器</t>
  </si>
  <si>
    <t>91 スポーツ用具（靴及びユニホームを除く。）</t>
  </si>
  <si>
    <t>92 印刷物、フィルム、レコード及びその他の記録物（プログラムを除く。）</t>
  </si>
  <si>
    <t>93 文具、紙製品、事務用具及び写真用品</t>
  </si>
  <si>
    <t>94 美術品、収集品及び骨とう品</t>
  </si>
  <si>
    <t>95 その他の生活・文化用品</t>
  </si>
  <si>
    <t>96 スクラップ及びウエイスト</t>
  </si>
  <si>
    <t>99 分類不能の商品</t>
  </si>
  <si>
    <t>直近の事業化段階</t>
    <phoneticPr fontId="8"/>
  </si>
  <si>
    <t>第１段階：製品・サービス等の販売活動に関する宣伝等を行っている</t>
    <rPh sb="0" eb="1">
      <t>ダイ</t>
    </rPh>
    <rPh sb="2" eb="4">
      <t>ダンカイ</t>
    </rPh>
    <rPh sb="5" eb="7">
      <t>セイヒン</t>
    </rPh>
    <rPh sb="12" eb="13">
      <t>トウ</t>
    </rPh>
    <rPh sb="14" eb="16">
      <t>ハンバイ</t>
    </rPh>
    <rPh sb="16" eb="18">
      <t>カツドウ</t>
    </rPh>
    <rPh sb="19" eb="20">
      <t>カン</t>
    </rPh>
    <rPh sb="22" eb="24">
      <t>センデン</t>
    </rPh>
    <rPh sb="24" eb="25">
      <t>トウ</t>
    </rPh>
    <rPh sb="26" eb="27">
      <t>オコナ</t>
    </rPh>
    <phoneticPr fontId="8"/>
  </si>
  <si>
    <t>第２段階：注文（契約）が取れている</t>
    <rPh sb="0" eb="1">
      <t>ダイ</t>
    </rPh>
    <rPh sb="2" eb="4">
      <t>ダンカイ</t>
    </rPh>
    <rPh sb="5" eb="7">
      <t>チュウモン</t>
    </rPh>
    <rPh sb="8" eb="10">
      <t>ケイヤク</t>
    </rPh>
    <rPh sb="12" eb="13">
      <t>ト</t>
    </rPh>
    <phoneticPr fontId="8"/>
  </si>
  <si>
    <t>第３段階：製品・サービス等が１つ以上販売されている</t>
    <rPh sb="0" eb="1">
      <t>ダイ</t>
    </rPh>
    <rPh sb="2" eb="4">
      <t>ダンカイ</t>
    </rPh>
    <rPh sb="5" eb="7">
      <t>セイヒン</t>
    </rPh>
    <rPh sb="12" eb="13">
      <t>トウ</t>
    </rPh>
    <rPh sb="16" eb="18">
      <t>イジョウ</t>
    </rPh>
    <rPh sb="18" eb="20">
      <t>ハンバイ</t>
    </rPh>
    <phoneticPr fontId="8"/>
  </si>
  <si>
    <t>第４段階：継続的に販売実績はあるが利益は上がっていない</t>
    <rPh sb="0" eb="1">
      <t>ダイ</t>
    </rPh>
    <rPh sb="2" eb="4">
      <t>ダンカイ</t>
    </rPh>
    <rPh sb="5" eb="8">
      <t>ケイゾクテキ</t>
    </rPh>
    <rPh sb="9" eb="11">
      <t>ハンバイ</t>
    </rPh>
    <rPh sb="11" eb="13">
      <t>ジッセキ</t>
    </rPh>
    <rPh sb="17" eb="19">
      <t>リエキ</t>
    </rPh>
    <rPh sb="20" eb="21">
      <t>ア</t>
    </rPh>
    <phoneticPr fontId="8"/>
  </si>
  <si>
    <t>第５段階：継続的に販売実績があり利益が上がっている</t>
    <rPh sb="0" eb="1">
      <t>ダイ</t>
    </rPh>
    <rPh sb="2" eb="4">
      <t>ダンカイ</t>
    </rPh>
    <rPh sb="5" eb="8">
      <t>ケイゾクテキ</t>
    </rPh>
    <rPh sb="9" eb="11">
      <t>ハンバイ</t>
    </rPh>
    <rPh sb="11" eb="13">
      <t>ジッセキ</t>
    </rPh>
    <rPh sb="16" eb="18">
      <t>リエキ</t>
    </rPh>
    <rPh sb="19" eb="20">
      <t>ア</t>
    </rPh>
    <phoneticPr fontId="8"/>
  </si>
  <si>
    <t>その他</t>
    <rPh sb="2" eb="3">
      <t>タ</t>
    </rPh>
    <phoneticPr fontId="8"/>
  </si>
  <si>
    <t>建設又は設置等を行う事業実施場所</t>
  </si>
  <si>
    <t>本社</t>
    <rPh sb="0" eb="2">
      <t>ホンシャ</t>
    </rPh>
    <phoneticPr fontId="8"/>
  </si>
  <si>
    <t>↓以下は「２．その他事業実施場所」シートの事業所名が設定される</t>
    <rPh sb="1" eb="3">
      <t>イカ</t>
    </rPh>
    <rPh sb="21" eb="25">
      <t>ジギョウショメイ</t>
    </rPh>
    <rPh sb="26" eb="28">
      <t>セッテイ</t>
    </rPh>
    <phoneticPr fontId="8"/>
  </si>
  <si>
    <t>チェックボックス</t>
    <phoneticPr fontId="8"/>
  </si>
  <si>
    <r>
      <t>※補助事業実施体制として届け出されている事業者のうち、実施体制から</t>
    </r>
    <r>
      <rPr>
        <b/>
        <u/>
        <sz val="11"/>
        <color rgb="FFFF0000"/>
        <rFont val="Meiryo UI"/>
        <family val="3"/>
        <charset val="128"/>
      </rPr>
      <t>外れる事業者のみ</t>
    </r>
    <r>
      <rPr>
        <sz val="10"/>
        <color rgb="FFFF0000"/>
        <rFont val="Meiryo UI"/>
        <family val="3"/>
        <charset val="128"/>
      </rPr>
      <t>記載下さい。</t>
    </r>
    <rPh sb="1" eb="7">
      <t>ホジョジギョウジッシ</t>
    </rPh>
    <rPh sb="7" eb="9">
      <t>タイセイ</t>
    </rPh>
    <rPh sb="12" eb="13">
      <t>トド</t>
    </rPh>
    <rPh sb="14" eb="15">
      <t>デ</t>
    </rPh>
    <rPh sb="20" eb="23">
      <t>ジギョウシャ</t>
    </rPh>
    <rPh sb="27" eb="31">
      <t>ジッシタイセイ</t>
    </rPh>
    <rPh sb="33" eb="34">
      <t>ハズ</t>
    </rPh>
    <rPh sb="36" eb="39">
      <t>ジギョウシャ</t>
    </rPh>
    <rPh sb="41" eb="43">
      <t>キサイ</t>
    </rPh>
    <rPh sb="43" eb="44">
      <t>クダ</t>
    </rPh>
    <phoneticPr fontId="7"/>
  </si>
  <si>
    <t>円</t>
    <rPh sb="0" eb="1">
      <t>エン</t>
    </rPh>
    <phoneticPr fontId="7"/>
  </si>
  <si>
    <t>ケ月</t>
    <rPh sb="1" eb="2">
      <t>ゲツ</t>
    </rPh>
    <phoneticPr fontId="7"/>
  </si>
  <si>
    <t>エラーがある場合、ここに内容が表示されます。</t>
    <rPh sb="6" eb="8">
      <t>バアイ</t>
    </rPh>
    <rPh sb="12" eb="14">
      <t>ナイヨウ</t>
    </rPh>
    <rPh sb="15" eb="17">
      <t>ヒョウジ</t>
    </rPh>
    <phoneticPr fontId="8"/>
  </si>
  <si>
    <t>（C)補助金交付申請額は（B）補助対象経費×（D)補助率以下としてください。</t>
  </si>
  <si>
    <t>（C)補助金交付申請額を入力する場合は（Ｅ）積算基礎も入力してください。</t>
  </si>
  <si>
    <t>事業類型に合った補助率を選択してください。</t>
    <rPh sb="0" eb="4">
      <t>ジギョウルイケイ</t>
    </rPh>
    <rPh sb="5" eb="6">
      <t>ア</t>
    </rPh>
    <rPh sb="8" eb="11">
      <t>ホジョリツ</t>
    </rPh>
    <rPh sb="12" eb="14">
      <t>センタク</t>
    </rPh>
    <phoneticPr fontId="8"/>
  </si>
  <si>
    <t>(C)補助金交付申請額が4000万円を超える部分は補助率が３分の１となるように入力してください。</t>
    <rPh sb="3" eb="6">
      <t>ホジョキン</t>
    </rPh>
    <rPh sb="6" eb="8">
      <t>コウフ</t>
    </rPh>
    <rPh sb="8" eb="10">
      <t>シンセイ</t>
    </rPh>
    <rPh sb="10" eb="11">
      <t>ガク</t>
    </rPh>
    <rPh sb="16" eb="17">
      <t>マン</t>
    </rPh>
    <rPh sb="17" eb="18">
      <t>エン</t>
    </rPh>
    <rPh sb="19" eb="20">
      <t>コ</t>
    </rPh>
    <rPh sb="22" eb="24">
      <t>ブブン</t>
    </rPh>
    <rPh sb="25" eb="27">
      <t>ホジョ</t>
    </rPh>
    <rPh sb="27" eb="28">
      <t>リツ</t>
    </rPh>
    <rPh sb="30" eb="31">
      <t>ブン</t>
    </rPh>
    <rPh sb="39" eb="41">
      <t>ニュウリョク</t>
    </rPh>
    <phoneticPr fontId="8"/>
  </si>
  <si>
    <t>数式が入力されている項目があります。</t>
    <phoneticPr fontId="8"/>
  </si>
  <si>
    <t>通常枠</t>
    <phoneticPr fontId="7"/>
  </si>
  <si>
    <t>緊急事態宣言特別枠</t>
    <phoneticPr fontId="7"/>
  </si>
  <si>
    <t>グローバルＶ字回復枠</t>
    <phoneticPr fontId="7"/>
  </si>
  <si>
    <t>卒業枠</t>
    <phoneticPr fontId="7"/>
  </si>
  <si>
    <t>ＧビスＩＤアカウント変更の手続きが必要となります。コールセンターにお問合せください。</t>
    <rPh sb="10" eb="12">
      <t>ヘンコウ</t>
    </rPh>
    <phoneticPr fontId="7"/>
  </si>
  <si>
    <t>入力された受付番号は、今時点ではまだ申請を行うことは出来ません。</t>
    <phoneticPr fontId="7"/>
  </si>
  <si>
    <t>（C)補助金交付申請額が交付決定額を超えています。</t>
    <phoneticPr fontId="7"/>
  </si>
  <si>
    <t>←　設定は、「１．申請者の概要」シートで変更してください。</t>
    <rPh sb="2" eb="4">
      <t>セッテイ</t>
    </rPh>
    <rPh sb="20" eb="22">
      <t>ヘンコウ</t>
    </rPh>
    <phoneticPr fontId="1"/>
  </si>
  <si>
    <t>受付番号、枝番に不正な数値が入力されています。</t>
    <rPh sb="8" eb="10">
      <t>フセイ</t>
    </rPh>
    <rPh sb="11" eb="13">
      <t>スウチ</t>
    </rPh>
    <rPh sb="14" eb="16">
      <t>ニュウリョク</t>
    </rPh>
    <phoneticPr fontId="8"/>
  </si>
  <si>
    <t>受付番号、枝番、事業者名を入力し、事業類型を選択してください。</t>
    <rPh sb="0" eb="4">
      <t>ウケツケバンゴウ</t>
    </rPh>
    <rPh sb="5" eb="7">
      <t>エダバン</t>
    </rPh>
    <rPh sb="8" eb="12">
      <t>ジギョウシャメイ</t>
    </rPh>
    <rPh sb="13" eb="15">
      <t>ニュウリョク</t>
    </rPh>
    <rPh sb="22" eb="24">
      <t>センタク</t>
    </rPh>
    <phoneticPr fontId="8"/>
  </si>
  <si>
    <t>※事業類型については、交付申請時の内容を選択してください。</t>
    <rPh sb="11" eb="13">
      <t>コウフ</t>
    </rPh>
    <phoneticPr fontId="1"/>
  </si>
  <si>
    <t>入力内容に不備のある項目があります。エラー内容をご確認の上、値を変更してください。</t>
    <phoneticPr fontId="7"/>
  </si>
  <si>
    <t>法人番号／
個人事業主管理番号</t>
    <phoneticPr fontId="7"/>
  </si>
  <si>
    <t>枝番</t>
    <phoneticPr fontId="7"/>
  </si>
  <si>
    <t>社名等変更の手続きが必要となります。コールセンターにお問合せください。</t>
    <phoneticPr fontId="7"/>
  </si>
  <si>
    <t>補助事業の主たる事業実施場所はどちらか一つを選択してください。</t>
    <phoneticPr fontId="7"/>
  </si>
  <si>
    <t>中小企業者等でグローバルＶ字回復枠、中堅企業等で卒業枠は選択できません。</t>
    <phoneticPr fontId="7"/>
  </si>
  <si>
    <t>建設又は設置等を行う事業実施場所
（１．申請者の概要及び２．その他事業実施場所で記載された事業実施場所に限ります。）</t>
    <rPh sb="26" eb="27">
      <t>オヨ</t>
    </rPh>
    <phoneticPr fontId="8"/>
  </si>
  <si>
    <t>▼本事業により取得する主な資産に関連する実施場所に該当する場合は、「４．事業概要（５）」も変更してください。</t>
    <rPh sb="16" eb="18">
      <t>カンレン</t>
    </rPh>
    <rPh sb="20" eb="24">
      <t>ジッシバショ</t>
    </rPh>
    <rPh sb="25" eb="27">
      <t>ガイトウ</t>
    </rPh>
    <rPh sb="29" eb="31">
      <t>バアイ</t>
    </rPh>
    <rPh sb="36" eb="40">
      <t>ジギョウガイヨウ</t>
    </rPh>
    <rPh sb="45" eb="47">
      <t>ヘンコウ</t>
    </rPh>
    <phoneticPr fontId="7"/>
  </si>
  <si>
    <t>検算シート（６．経費明細表）</t>
  </si>
  <si>
    <t>変更がない場合は入力は不要です。</t>
    <rPh sb="0" eb="2">
      <t>ヘンコウ</t>
    </rPh>
    <rPh sb="5" eb="7">
      <t>バアイ</t>
    </rPh>
    <rPh sb="8" eb="10">
      <t>ニュウリョク</t>
    </rPh>
    <rPh sb="11" eb="13">
      <t>フヨウ</t>
    </rPh>
    <phoneticPr fontId="7"/>
  </si>
  <si>
    <t>最終の全ての内容を記載してください。</t>
    <rPh sb="0" eb="2">
      <t>サイシュウ</t>
    </rPh>
    <rPh sb="3" eb="4">
      <t>スベ</t>
    </rPh>
    <rPh sb="6" eb="8">
      <t>ナイヨウ</t>
    </rPh>
    <rPh sb="9" eb="11">
      <t>キサイ</t>
    </rPh>
    <phoneticPr fontId="7"/>
  </si>
  <si>
    <t>補助事業計画の概要等を変更する場合</t>
    <rPh sb="0" eb="6">
      <t>ホジョジギョウケイカク</t>
    </rPh>
    <rPh sb="7" eb="9">
      <t>ガイヨウ</t>
    </rPh>
    <rPh sb="9" eb="10">
      <t>トウ</t>
    </rPh>
    <rPh sb="11" eb="13">
      <t>ヘンコウ</t>
    </rPh>
    <rPh sb="15" eb="17">
      <t>バアイ</t>
    </rPh>
    <phoneticPr fontId="8"/>
  </si>
  <si>
    <t xml:space="preserve">「（３）補助事業計画の概要」に変更後の内容を入力してください。
</t>
    <rPh sb="15" eb="17">
      <t>ヘンコウ</t>
    </rPh>
    <rPh sb="17" eb="18">
      <t>ゴ</t>
    </rPh>
    <rPh sb="19" eb="21">
      <t>ナイヨウ</t>
    </rPh>
    <rPh sb="22" eb="24">
      <t>ニュウリョク</t>
    </rPh>
    <phoneticPr fontId="8"/>
  </si>
  <si>
    <t>・金融機関自体の変更の場合は、3000万円を超える補助を受ける場合は、金融機関による確認書の添付が必要となります。</t>
    <rPh sb="1" eb="3">
      <t>キンユウ</t>
    </rPh>
    <rPh sb="3" eb="5">
      <t>キカン</t>
    </rPh>
    <rPh sb="5" eb="7">
      <t>ジタイ</t>
    </rPh>
    <rPh sb="8" eb="10">
      <t>ヘンコウ</t>
    </rPh>
    <rPh sb="11" eb="13">
      <t>バアイ</t>
    </rPh>
    <rPh sb="19" eb="20">
      <t>マン</t>
    </rPh>
    <rPh sb="22" eb="23">
      <t>コ</t>
    </rPh>
    <rPh sb="25" eb="27">
      <t>ホジョ</t>
    </rPh>
    <phoneticPr fontId="7"/>
  </si>
  <si>
    <t>補助事業の主たる事業実施場所</t>
    <rPh sb="0" eb="4">
      <t>ホジョジギョウ</t>
    </rPh>
    <rPh sb="5" eb="6">
      <t>シュ</t>
    </rPh>
    <rPh sb="8" eb="10">
      <t>ジギョウ</t>
    </rPh>
    <rPh sb="10" eb="12">
      <t>ジッシ</t>
    </rPh>
    <rPh sb="12" eb="14">
      <t>バショ</t>
    </rPh>
    <phoneticPr fontId="8"/>
  </si>
  <si>
    <t>様式第３－１　別紙 （新旧対比表）</t>
    <rPh sb="0" eb="2">
      <t>ヨウシキ</t>
    </rPh>
    <rPh sb="2" eb="3">
      <t>ダイ</t>
    </rPh>
    <rPh sb="7" eb="9">
      <t>ベッシ</t>
    </rPh>
    <rPh sb="11" eb="13">
      <t>シンキュウ</t>
    </rPh>
    <rPh sb="13" eb="16">
      <t>タイヒヒョウ</t>
    </rPh>
    <phoneticPr fontId="8"/>
  </si>
  <si>
    <t>経費明細表</t>
    <rPh sb="0" eb="2">
      <t>ケイヒ</t>
    </rPh>
    <rPh sb="2" eb="5">
      <t>メイサイヒョウ</t>
    </rPh>
    <phoneticPr fontId="8"/>
  </si>
  <si>
    <t>変更なし</t>
  </si>
  <si>
    <t>「建築又は設置等を行う事業実施場所」が「補助事業の主たる事業実施場所」に該当する場合</t>
    <rPh sb="20" eb="24">
      <t>ホジョジギョウ</t>
    </rPh>
    <rPh sb="25" eb="26">
      <t>シュ</t>
    </rPh>
    <rPh sb="28" eb="30">
      <t>ジギョウ</t>
    </rPh>
    <rPh sb="30" eb="32">
      <t>ジッシ</t>
    </rPh>
    <rPh sb="32" eb="34">
      <t>バショ</t>
    </rPh>
    <rPh sb="36" eb="38">
      <t>ガイトウ</t>
    </rPh>
    <rPh sb="40" eb="42">
      <t>バアイ</t>
    </rPh>
    <phoneticPr fontId="7"/>
  </si>
  <si>
    <t>変更の有無に係わらず、「補助事業の主たる事業実施場所」の「事業所名」を入力してください。</t>
    <rPh sb="29" eb="32">
      <t>ジギョウショ</t>
    </rPh>
    <rPh sb="32" eb="33">
      <t>メイ</t>
    </rPh>
    <phoneticPr fontId="7"/>
  </si>
  <si>
    <t>「建築又は設置等を行う事業実施場所」に「１．申請者の概要」シートで入力している事業実施場所以外の事業実施場所を選択する場合</t>
    <rPh sb="39" eb="41">
      <t>ジギョウ</t>
    </rPh>
    <rPh sb="41" eb="45">
      <t>ジッシバショ</t>
    </rPh>
    <phoneticPr fontId="7"/>
  </si>
  <si>
    <t>実際の変更の有無に係わらず、「変更あり」を選択いただいた上で、「２．その他事業実施場所」に申請いただいている全ての事業実施場所（「国内・海外の別」～「FAX番号」）を入力してください。</t>
    <rPh sb="0" eb="2">
      <t>ジッサイ</t>
    </rPh>
    <rPh sb="15" eb="17">
      <t>ヘンコウ</t>
    </rPh>
    <rPh sb="21" eb="23">
      <t>センタク</t>
    </rPh>
    <rPh sb="28" eb="29">
      <t>ウエ</t>
    </rPh>
    <rPh sb="36" eb="37">
      <t>タ</t>
    </rPh>
    <rPh sb="37" eb="39">
      <t>ジギョウ</t>
    </rPh>
    <rPh sb="39" eb="41">
      <t>ジッシ</t>
    </rPh>
    <rPh sb="41" eb="43">
      <t>バショ</t>
    </rPh>
    <rPh sb="45" eb="47">
      <t>シンセイ</t>
    </rPh>
    <rPh sb="54" eb="55">
      <t>スベ</t>
    </rPh>
    <rPh sb="57" eb="63">
      <t>ジギョウジッシバショ</t>
    </rPh>
    <rPh sb="83" eb="85">
      <t>ニュウリョク</t>
    </rPh>
    <phoneticPr fontId="7"/>
  </si>
  <si>
    <t>参考）既に承認されている交付金額を「検算シート（６．経費明細表）」に入力して下さい。</t>
    <rPh sb="0" eb="2">
      <t>サンコウ</t>
    </rPh>
    <rPh sb="3" eb="4">
      <t>スデ</t>
    </rPh>
    <rPh sb="5" eb="7">
      <t>ショウニン</t>
    </rPh>
    <rPh sb="12" eb="14">
      <t>コウフ</t>
    </rPh>
    <rPh sb="14" eb="16">
      <t>キンガク</t>
    </rPh>
    <rPh sb="18" eb="20">
      <t>ケンザン</t>
    </rPh>
    <rPh sb="26" eb="28">
      <t>ケイヒ</t>
    </rPh>
    <rPh sb="28" eb="30">
      <t>メイサイ</t>
    </rPh>
    <rPh sb="30" eb="31">
      <t>ヒョウ</t>
    </rPh>
    <rPh sb="34" eb="36">
      <t>ニュウリョク</t>
    </rPh>
    <rPh sb="38" eb="39">
      <t>クダ</t>
    </rPh>
    <phoneticPr fontId="7"/>
  </si>
  <si>
    <t>・既に承認されている交付金額を入力してください。</t>
    <phoneticPr fontId="7"/>
  </si>
  <si>
    <t>検算シート（６．経費明細表）</t>
    <phoneticPr fontId="7"/>
  </si>
  <si>
    <t>・修正の有無に変わらず全ての経費について入力してください。
・経費区分毎の申請額が無くなった場合は、削除対象欄に「削除」としてください。</t>
    <phoneticPr fontId="7"/>
  </si>
  <si>
    <t>社名等変更によるお届けとなります。コールセンターにお問合せください。</t>
    <phoneticPr fontId="7"/>
  </si>
  <si>
    <t>・「補助事業の主たる事業実施場所」以降の変更箇所を入力してください。</t>
    <rPh sb="17" eb="19">
      <t>イコウ</t>
    </rPh>
    <rPh sb="20" eb="24">
      <t>ヘンコウカショ</t>
    </rPh>
    <rPh sb="25" eb="27">
      <t>ニュウリョク</t>
    </rPh>
    <phoneticPr fontId="7"/>
  </si>
  <si>
    <t>・補助事業の主たる事業実施場所の変更が本社移転によるものである場合は、事前にＧビスＩＤアカウントの登録情報を変更してください。</t>
    <rPh sb="16" eb="18">
      <t>ヘンコウ</t>
    </rPh>
    <rPh sb="19" eb="21">
      <t>ホンシャ</t>
    </rPh>
    <rPh sb="21" eb="23">
      <t>イテン</t>
    </rPh>
    <rPh sb="31" eb="33">
      <t>バアイ</t>
    </rPh>
    <rPh sb="35" eb="37">
      <t>ジゼン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</si>
</sst>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か月&quot;"/>
    <numFmt numFmtId="178" formatCode="#,##0_ "/>
  </numFmts>
  <fonts count="56">
    <font>
      <sz val="10"/>
      <color theme="1"/>
      <name val="Meiryo UI"/>
      <family val="2"/>
      <charset val="128"/>
    </font>
    <font>
      <sz val="11"/>
      <color theme="1"/>
      <name val="游ゴシック"/>
      <family val="2"/>
      <charset val="128"/>
      <scheme val="minor"/>
    </font>
    <font>
      <sz val="11"/>
      <color theme="1"/>
      <name val="游ゴシック"/>
      <family val="2"/>
      <charset val="128"/>
      <scheme val="minor"/>
    </font>
    <font>
      <sz val="10"/>
      <color theme="1"/>
      <name val="Meiryo UI"/>
      <family val="2"/>
      <charset val="128"/>
    </font>
    <font>
      <sz val="10"/>
      <color rgb="FFFF0000"/>
      <name val="Meiryo UI"/>
      <family val="2"/>
      <charset val="128"/>
    </font>
    <font>
      <sz val="11"/>
      <color theme="1"/>
      <name val="游ゴシック"/>
      <family val="2"/>
      <charset val="128"/>
      <scheme val="minor"/>
    </font>
    <font>
      <b/>
      <sz val="10"/>
      <color rgb="FF808080"/>
      <name val="ＭＳ ゴシック"/>
      <family val="3"/>
      <charset val="128"/>
    </font>
    <font>
      <sz val="6"/>
      <name val="Meiryo UI"/>
      <family val="2"/>
      <charset val="128"/>
    </font>
    <font>
      <sz val="6"/>
      <name val="游ゴシック"/>
      <family val="2"/>
      <charset val="128"/>
      <scheme val="minor"/>
    </font>
    <font>
      <sz val="11"/>
      <color rgb="FFFF0000"/>
      <name val="HGPｺﾞｼｯｸE"/>
      <family val="3"/>
      <charset val="128"/>
    </font>
    <font>
      <sz val="10"/>
      <color theme="1"/>
      <name val="ＭＳ ゴシック"/>
      <family val="3"/>
      <charset val="128"/>
    </font>
    <font>
      <sz val="10"/>
      <color theme="0"/>
      <name val="ＭＳ ゴシック"/>
      <family val="3"/>
      <charset val="128"/>
    </font>
    <font>
      <sz val="10"/>
      <color rgb="FF000000"/>
      <name val="ＭＳ ゴシック"/>
      <family val="3"/>
      <charset val="128"/>
    </font>
    <font>
      <sz val="9"/>
      <color theme="0"/>
      <name val="ＭＳ ゴシック"/>
      <family val="3"/>
      <charset val="128"/>
    </font>
    <font>
      <b/>
      <sz val="9"/>
      <color indexed="81"/>
      <name val="MS P ゴシック"/>
      <family val="3"/>
      <charset val="128"/>
    </font>
    <font>
      <sz val="11"/>
      <color theme="0"/>
      <name val="ＭＳ Ｐゴシック"/>
      <family val="3"/>
      <charset val="128"/>
    </font>
    <font>
      <sz val="11"/>
      <color theme="0"/>
      <name val="メイリオ"/>
      <family val="3"/>
      <charset val="128"/>
    </font>
    <font>
      <sz val="12"/>
      <color theme="1"/>
      <name val="ＭＳ Ｐゴシック"/>
      <family val="3"/>
      <charset val="128"/>
    </font>
    <font>
      <sz val="11"/>
      <color theme="1"/>
      <name val="メイリオ"/>
      <family val="3"/>
      <charset val="128"/>
    </font>
    <font>
      <sz val="10.5"/>
      <color theme="1"/>
      <name val="ＭＳ Ｐゴシック"/>
      <family val="3"/>
      <charset val="128"/>
    </font>
    <font>
      <sz val="11"/>
      <color theme="1"/>
      <name val="ＭＳ Ｐゴシック"/>
      <family val="3"/>
      <charset val="128"/>
    </font>
    <font>
      <b/>
      <sz val="11"/>
      <color rgb="FFFF0000"/>
      <name val="ＭＳ Ｐゴシック"/>
      <family val="3"/>
      <charset val="128"/>
    </font>
    <font>
      <sz val="9"/>
      <color indexed="81"/>
      <name val="MS P ゴシック"/>
      <family val="3"/>
      <charset val="128"/>
    </font>
    <font>
      <sz val="9"/>
      <color indexed="10"/>
      <name val="MS P ゴシック"/>
      <family val="3"/>
      <charset val="128"/>
    </font>
    <font>
      <sz val="10.5"/>
      <color rgb="FF000000"/>
      <name val="ＭＳ Ｐゴシック"/>
      <family val="3"/>
      <charset val="128"/>
    </font>
    <font>
      <sz val="11"/>
      <color rgb="FF000000"/>
      <name val="ＭＳ Ｐゴシック"/>
      <family val="3"/>
      <charset val="128"/>
    </font>
    <font>
      <sz val="11"/>
      <name val="ＭＳ Ｐゴシック"/>
      <family val="3"/>
      <charset val="128"/>
    </font>
    <font>
      <b/>
      <sz val="10.5"/>
      <color theme="1" tint="0.499984740745262"/>
      <name val="ＭＳ Ｐゴシック"/>
      <family val="3"/>
      <charset val="128"/>
    </font>
    <font>
      <sz val="12"/>
      <color theme="0"/>
      <name val="ＭＳ Ｐゴシック"/>
      <family val="3"/>
      <charset val="128"/>
    </font>
    <font>
      <b/>
      <sz val="10.5"/>
      <name val="ＭＳ Ｐゴシック"/>
      <family val="3"/>
      <charset val="128"/>
    </font>
    <font>
      <b/>
      <sz val="10.5"/>
      <color theme="0" tint="-0.499984740745262"/>
      <name val="ＭＳ Ｐゴシック"/>
      <family val="3"/>
      <charset val="128"/>
    </font>
    <font>
      <sz val="10"/>
      <color theme="0" tint="-0.499984740745262"/>
      <name val="ＭＳ ゴシック"/>
      <family val="3"/>
      <charset val="128"/>
    </font>
    <font>
      <sz val="10"/>
      <color rgb="FFFF0000"/>
      <name val="ＭＳ ゴシック"/>
      <family val="3"/>
      <charset val="128"/>
    </font>
    <font>
      <u/>
      <sz val="10"/>
      <color theme="10"/>
      <name val="Meiryo UI"/>
      <family val="2"/>
      <charset val="128"/>
    </font>
    <font>
      <u/>
      <sz val="10"/>
      <color rgb="FF0000CC"/>
      <name val="Meiryo UI"/>
      <family val="2"/>
      <charset val="128"/>
    </font>
    <font>
      <sz val="10"/>
      <name val="ＭＳ ゴシック"/>
      <family val="3"/>
      <charset val="128"/>
    </font>
    <font>
      <sz val="10"/>
      <name val="ＭＳ Ｐゴシック"/>
      <family val="3"/>
      <charset val="128"/>
    </font>
    <font>
      <sz val="12"/>
      <name val="ＭＳ Ｐゴシック"/>
      <family val="3"/>
      <charset val="128"/>
    </font>
    <font>
      <sz val="11"/>
      <color rgb="FFFF0000"/>
      <name val="ＭＳ Ｐゴシック"/>
      <family val="3"/>
      <charset val="128"/>
    </font>
    <font>
      <sz val="18"/>
      <color theme="0" tint="-0.499984740745262"/>
      <name val="HGP創英角ｺﾞｼｯｸUB"/>
      <family val="3"/>
      <charset val="128"/>
    </font>
    <font>
      <sz val="18"/>
      <color rgb="FFFF0000"/>
      <name val="HGP創英角ｺﾞｼｯｸUB"/>
      <family val="3"/>
      <charset val="128"/>
    </font>
    <font>
      <sz val="10"/>
      <color rgb="FFFF0000"/>
      <name val="Meiryo UI"/>
      <family val="3"/>
      <charset val="128"/>
    </font>
    <font>
      <b/>
      <u/>
      <sz val="11"/>
      <color rgb="FFFF0000"/>
      <name val="Meiryo UI"/>
      <family val="3"/>
      <charset val="128"/>
    </font>
    <font>
      <sz val="9"/>
      <color theme="1"/>
      <name val="游ゴシック"/>
      <family val="2"/>
      <charset val="128"/>
      <scheme val="minor"/>
    </font>
    <font>
      <sz val="9"/>
      <color theme="1"/>
      <name val="游ゴシック"/>
      <family val="3"/>
      <charset val="128"/>
      <scheme val="minor"/>
    </font>
    <font>
      <b/>
      <sz val="11"/>
      <color theme="2" tint="-0.499984740745262"/>
      <name val="ＭＳ Ｐゴシック"/>
      <family val="3"/>
      <charset val="128"/>
    </font>
    <font>
      <sz val="11"/>
      <color theme="2" tint="-0.499984740745262"/>
      <name val="ＭＳ Ｐゴシック"/>
      <family val="3"/>
      <charset val="128"/>
    </font>
    <font>
      <sz val="10"/>
      <color theme="2" tint="-0.499984740745262"/>
      <name val="ＭＳ ゴシック"/>
      <family val="3"/>
      <charset val="128"/>
    </font>
    <font>
      <u/>
      <sz val="11"/>
      <color theme="10"/>
      <name val="Meiryo UI"/>
      <family val="2"/>
      <charset val="128"/>
    </font>
    <font>
      <u/>
      <sz val="11"/>
      <color theme="10"/>
      <name val="Meiryo UI"/>
      <family val="3"/>
      <charset val="128"/>
    </font>
    <font>
      <sz val="11"/>
      <color theme="0"/>
      <name val="游ゴシック"/>
      <family val="2"/>
      <charset val="128"/>
      <scheme val="minor"/>
    </font>
    <font>
      <sz val="11"/>
      <color rgb="FFFFFFCC"/>
      <name val="ＭＳ Ｐゴシック"/>
      <family val="3"/>
      <charset val="128"/>
    </font>
    <font>
      <b/>
      <sz val="11"/>
      <name val="ＭＳ Ｐゴシック"/>
      <family val="3"/>
      <charset val="128"/>
    </font>
    <font>
      <sz val="10"/>
      <color theme="1" tint="0.34998626667073579"/>
      <name val="Meiryo UI"/>
      <family val="3"/>
      <charset val="128"/>
    </font>
    <font>
      <b/>
      <u/>
      <sz val="13"/>
      <color theme="0"/>
      <name val="游ゴシック"/>
      <family val="3"/>
      <charset val="128"/>
    </font>
    <font>
      <u/>
      <sz val="10"/>
      <color rgb="FF0563C1"/>
      <name val="ＭＳ ゴシック"/>
      <family val="3"/>
      <charset val="128"/>
    </font>
  </fonts>
  <fills count="1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rgb="FFFFF2CC"/>
        <bgColor indexed="64"/>
      </patternFill>
    </fill>
    <fill>
      <patternFill patternType="solid">
        <fgColor rgb="FF92D05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CC"/>
        <bgColor indexed="64"/>
      </patternFill>
    </fill>
    <fill>
      <patternFill patternType="solid">
        <fgColor rgb="FFBFBFBF"/>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12">
    <xf numFmtId="0" fontId="0" fillId="0" borderId="0">
      <alignment vertical="center"/>
    </xf>
    <xf numFmtId="0" fontId="3" fillId="2" borderId="1" applyNumberFormat="0" applyFont="0" applyAlignment="0" applyProtection="0">
      <alignment vertical="center"/>
    </xf>
    <xf numFmtId="0" fontId="5" fillId="0" borderId="0" applyAlignment="0">
      <alignment vertical="center"/>
    </xf>
    <xf numFmtId="38" fontId="5" fillId="0" borderId="0" applyAlignment="0">
      <alignment vertical="center"/>
    </xf>
    <xf numFmtId="0" fontId="33" fillId="0" borderId="0" applyNumberFormat="0" applyFill="0" applyBorder="0" applyAlignment="0" applyProtection="0">
      <alignment vertical="center"/>
    </xf>
    <xf numFmtId="0" fontId="5" fillId="0" borderId="0" applyAlignment="0">
      <alignment vertical="center"/>
    </xf>
    <xf numFmtId="0" fontId="5" fillId="0" borderId="0">
      <alignment vertical="center"/>
    </xf>
    <xf numFmtId="0" fontId="2" fillId="0" borderId="0" applyAlignment="0">
      <alignment vertical="center"/>
    </xf>
    <xf numFmtId="0" fontId="2" fillId="0" borderId="0" applyAlignment="0">
      <alignment vertical="center"/>
    </xf>
    <xf numFmtId="0" fontId="2" fillId="2" borderId="1" applyNumberFormat="0" applyFont="0" applyAlignment="0" applyProtection="0">
      <alignment vertical="center"/>
    </xf>
    <xf numFmtId="38" fontId="2" fillId="0" borderId="0" applyAlignment="0">
      <alignment vertical="center"/>
    </xf>
    <xf numFmtId="0" fontId="2" fillId="2" borderId="1" applyAlignment="0">
      <alignment vertical="center"/>
    </xf>
  </cellStyleXfs>
  <cellXfs count="349">
    <xf numFmtId="0" fontId="0" fillId="0" borderId="0" xfId="0">
      <alignment vertical="center"/>
    </xf>
    <xf numFmtId="49" fontId="10" fillId="3" borderId="6" xfId="0" applyNumberFormat="1" applyFont="1" applyFill="1" applyBorder="1" applyAlignment="1" applyProtection="1">
      <alignment horizontal="right" vertical="center"/>
      <protection locked="0"/>
    </xf>
    <xf numFmtId="49" fontId="10" fillId="3" borderId="7" xfId="0" applyNumberFormat="1" applyFont="1" applyFill="1" applyBorder="1" applyAlignment="1" applyProtection="1">
      <alignment horizontal="right" vertical="center"/>
      <protection locked="0"/>
    </xf>
    <xf numFmtId="0" fontId="20" fillId="0" borderId="0" xfId="0" applyFont="1" applyProtection="1">
      <alignment vertical="center"/>
    </xf>
    <xf numFmtId="0" fontId="15" fillId="4" borderId="2" xfId="0" applyFont="1" applyFill="1" applyBorder="1" applyProtection="1">
      <alignment vertical="center"/>
    </xf>
    <xf numFmtId="178" fontId="15" fillId="0" borderId="0" xfId="0" applyNumberFormat="1" applyFont="1" applyProtection="1">
      <alignment vertical="center"/>
    </xf>
    <xf numFmtId="0" fontId="17" fillId="0" borderId="0" xfId="0" applyFont="1" applyProtection="1">
      <alignment vertical="center"/>
    </xf>
    <xf numFmtId="0" fontId="15" fillId="0" borderId="0" xfId="0" applyFont="1" applyProtection="1">
      <alignment vertical="center"/>
    </xf>
    <xf numFmtId="0" fontId="28" fillId="0" borderId="0" xfId="0" applyFont="1" applyProtection="1">
      <alignment vertical="center"/>
    </xf>
    <xf numFmtId="0" fontId="38" fillId="0" borderId="0" xfId="0" applyFont="1" applyAlignment="1" applyProtection="1">
      <alignment horizontal="right" vertical="center"/>
    </xf>
    <xf numFmtId="0" fontId="15" fillId="4" borderId="3" xfId="5" applyFont="1" applyFill="1" applyBorder="1" applyAlignment="1">
      <alignment horizontal="left" vertical="top"/>
    </xf>
    <xf numFmtId="0" fontId="15" fillId="4" borderId="4" xfId="5" applyFont="1" applyFill="1" applyBorder="1" applyAlignment="1">
      <alignment horizontal="left" vertical="top"/>
    </xf>
    <xf numFmtId="0" fontId="15" fillId="4" borderId="5" xfId="5" applyFont="1" applyFill="1" applyBorder="1" applyAlignment="1">
      <alignment horizontal="left" vertical="top"/>
    </xf>
    <xf numFmtId="0" fontId="20" fillId="3" borderId="9" xfId="5" applyFont="1" applyFill="1" applyBorder="1" applyAlignment="1">
      <alignment vertical="top" wrapText="1"/>
    </xf>
    <xf numFmtId="0" fontId="20" fillId="3" borderId="10" xfId="5" applyFont="1" applyFill="1" applyBorder="1" applyAlignment="1">
      <alignment vertical="top" wrapText="1"/>
    </xf>
    <xf numFmtId="0" fontId="20" fillId="3" borderId="11" xfId="5" applyFont="1" applyFill="1" applyBorder="1" applyAlignment="1">
      <alignment vertical="top" wrapText="1"/>
    </xf>
    <xf numFmtId="0" fontId="20" fillId="3" borderId="9" xfId="5" applyFont="1" applyFill="1" applyBorder="1" applyAlignment="1">
      <alignment horizontal="left" vertical="top" wrapText="1"/>
    </xf>
    <xf numFmtId="0" fontId="20" fillId="3" borderId="10" xfId="5" applyFont="1" applyFill="1" applyBorder="1" applyAlignment="1">
      <alignment horizontal="left" vertical="top" wrapText="1"/>
    </xf>
    <xf numFmtId="0" fontId="20" fillId="3" borderId="11" xfId="5" applyFont="1" applyFill="1" applyBorder="1" applyAlignment="1">
      <alignment horizontal="left" vertical="top" wrapText="1"/>
    </xf>
    <xf numFmtId="0" fontId="5" fillId="0" borderId="0" xfId="5" applyAlignment="1">
      <alignment horizontal="left" vertical="top" wrapText="1"/>
    </xf>
    <xf numFmtId="0" fontId="5" fillId="3" borderId="0" xfId="5" applyFill="1" applyBorder="1" applyAlignment="1">
      <alignment horizontal="left" vertical="top" wrapText="1"/>
    </xf>
    <xf numFmtId="0" fontId="20" fillId="3" borderId="7" xfId="5" applyFont="1" applyFill="1" applyBorder="1" applyAlignment="1">
      <alignment horizontal="left" vertical="top"/>
    </xf>
    <xf numFmtId="0" fontId="20" fillId="3" borderId="6" xfId="5" applyFont="1" applyFill="1" applyBorder="1" applyAlignment="1">
      <alignment horizontal="left" vertical="center"/>
    </xf>
    <xf numFmtId="0" fontId="20" fillId="3" borderId="7" xfId="5" applyFont="1" applyFill="1" applyBorder="1" applyAlignment="1">
      <alignment horizontal="left" vertical="center"/>
    </xf>
    <xf numFmtId="49" fontId="43" fillId="11" borderId="2" xfId="0" applyNumberFormat="1" applyFont="1" applyFill="1" applyBorder="1">
      <alignment vertical="center"/>
    </xf>
    <xf numFmtId="49" fontId="43" fillId="0" borderId="0" xfId="0" applyNumberFormat="1" applyFont="1" applyBorder="1">
      <alignment vertical="center"/>
    </xf>
    <xf numFmtId="49" fontId="43" fillId="0" borderId="0" xfId="0" applyNumberFormat="1" applyFont="1">
      <alignment vertical="center"/>
    </xf>
    <xf numFmtId="49" fontId="43" fillId="0" borderId="15" xfId="0" applyNumberFormat="1" applyFont="1" applyFill="1" applyBorder="1">
      <alignment vertical="center"/>
    </xf>
    <xf numFmtId="49" fontId="43" fillId="0" borderId="2" xfId="0" applyNumberFormat="1" applyFont="1" applyFill="1" applyBorder="1">
      <alignment vertical="center"/>
    </xf>
    <xf numFmtId="49" fontId="43" fillId="0" borderId="14" xfId="0" applyNumberFormat="1" applyFont="1" applyFill="1" applyBorder="1">
      <alignment vertical="center"/>
    </xf>
    <xf numFmtId="49" fontId="43" fillId="0" borderId="16" xfId="0" applyNumberFormat="1" applyFont="1" applyFill="1" applyBorder="1">
      <alignment vertical="center"/>
    </xf>
    <xf numFmtId="49" fontId="43" fillId="0" borderId="15" xfId="0" applyNumberFormat="1" applyFont="1" applyBorder="1">
      <alignment vertical="center"/>
    </xf>
    <xf numFmtId="49" fontId="43" fillId="0" borderId="2" xfId="0" applyNumberFormat="1" applyFont="1" applyBorder="1">
      <alignment vertical="center"/>
    </xf>
    <xf numFmtId="49" fontId="43" fillId="0" borderId="12" xfId="0" applyNumberFormat="1" applyFont="1" applyBorder="1">
      <alignment vertical="center"/>
    </xf>
    <xf numFmtId="49" fontId="43" fillId="0" borderId="14" xfId="0" applyNumberFormat="1" applyFont="1" applyBorder="1">
      <alignment vertical="center"/>
    </xf>
    <xf numFmtId="49" fontId="44" fillId="0" borderId="2" xfId="0" applyNumberFormat="1" applyFont="1" applyBorder="1">
      <alignment vertical="center"/>
    </xf>
    <xf numFmtId="49" fontId="44" fillId="0" borderId="12" xfId="0" applyNumberFormat="1" applyFont="1" applyBorder="1">
      <alignment vertical="center"/>
    </xf>
    <xf numFmtId="49" fontId="44" fillId="0" borderId="2" xfId="0" applyNumberFormat="1" applyFont="1" applyFill="1" applyBorder="1">
      <alignment vertical="center"/>
    </xf>
    <xf numFmtId="49" fontId="43" fillId="0" borderId="16" xfId="0" applyNumberFormat="1" applyFont="1" applyBorder="1">
      <alignment vertical="center"/>
    </xf>
    <xf numFmtId="0" fontId="43" fillId="0" borderId="0" xfId="0" applyNumberFormat="1" applyFont="1" applyBorder="1">
      <alignment vertical="center"/>
    </xf>
    <xf numFmtId="0" fontId="43" fillId="0" borderId="2" xfId="0" applyNumberFormat="1" applyFont="1" applyBorder="1">
      <alignment vertical="center"/>
    </xf>
    <xf numFmtId="49" fontId="31" fillId="12" borderId="3" xfId="0" applyNumberFormat="1" applyFont="1" applyFill="1" applyBorder="1" applyAlignment="1" applyProtection="1">
      <alignment horizontal="right" vertical="center"/>
    </xf>
    <xf numFmtId="49" fontId="31" fillId="12" borderId="4" xfId="0" applyNumberFormat="1" applyFont="1" applyFill="1" applyBorder="1" applyAlignment="1" applyProtection="1">
      <alignment vertical="center"/>
    </xf>
    <xf numFmtId="49" fontId="31" fillId="12" borderId="4" xfId="0" applyNumberFormat="1" applyFont="1" applyFill="1" applyBorder="1" applyAlignment="1" applyProtection="1">
      <alignment horizontal="center" vertical="center"/>
    </xf>
    <xf numFmtId="49" fontId="31" fillId="12" borderId="5" xfId="0" applyNumberFormat="1" applyFont="1" applyFill="1" applyBorder="1" applyAlignment="1" applyProtection="1">
      <alignment horizontal="center" vertical="center"/>
    </xf>
    <xf numFmtId="49" fontId="31" fillId="12" borderId="9" xfId="0" applyNumberFormat="1" applyFont="1" applyFill="1" applyBorder="1" applyAlignment="1" applyProtection="1">
      <alignment horizontal="right" vertical="center"/>
    </xf>
    <xf numFmtId="49" fontId="31" fillId="12" borderId="10" xfId="0" applyNumberFormat="1" applyFont="1" applyFill="1" applyBorder="1" applyAlignment="1" applyProtection="1">
      <alignment vertical="center"/>
    </xf>
    <xf numFmtId="49" fontId="31" fillId="12" borderId="10" xfId="0" applyNumberFormat="1" applyFont="1" applyFill="1" applyBorder="1" applyAlignment="1" applyProtection="1">
      <alignment horizontal="right" vertical="center"/>
    </xf>
    <xf numFmtId="49" fontId="31" fillId="12" borderId="11" xfId="0" applyNumberFormat="1" applyFont="1" applyFill="1" applyBorder="1" applyAlignment="1" applyProtection="1">
      <alignment vertical="center"/>
    </xf>
    <xf numFmtId="49" fontId="31" fillId="12" borderId="6" xfId="0" applyNumberFormat="1" applyFont="1" applyFill="1" applyBorder="1" applyAlignment="1" applyProtection="1">
      <alignment horizontal="right" vertical="center"/>
    </xf>
    <xf numFmtId="49" fontId="31" fillId="12" borderId="7" xfId="0" applyNumberFormat="1" applyFont="1" applyFill="1" applyBorder="1" applyAlignment="1" applyProtection="1">
      <alignment vertical="center"/>
    </xf>
    <xf numFmtId="49" fontId="31" fillId="12" borderId="7" xfId="0" applyNumberFormat="1" applyFont="1" applyFill="1" applyBorder="1" applyAlignment="1" applyProtection="1">
      <alignment horizontal="right" vertical="center"/>
    </xf>
    <xf numFmtId="49" fontId="31" fillId="12" borderId="8" xfId="0" applyNumberFormat="1" applyFont="1" applyFill="1" applyBorder="1" applyAlignment="1" applyProtection="1">
      <alignment vertical="center"/>
    </xf>
    <xf numFmtId="0" fontId="45" fillId="3" borderId="2" xfId="0" applyFont="1" applyFill="1" applyBorder="1" applyProtection="1">
      <alignment vertical="center"/>
    </xf>
    <xf numFmtId="49" fontId="47" fillId="3" borderId="0" xfId="0" applyNumberFormat="1" applyFont="1" applyFill="1" applyAlignment="1" applyProtection="1">
      <alignment vertical="center"/>
    </xf>
    <xf numFmtId="0" fontId="38" fillId="3" borderId="2" xfId="0" applyFont="1" applyFill="1" applyBorder="1" applyAlignment="1" applyProtection="1">
      <alignment horizontal="center" vertical="center" wrapText="1"/>
      <protection locked="0"/>
    </xf>
    <xf numFmtId="49" fontId="47" fillId="0" borderId="0" xfId="0" applyNumberFormat="1" applyFont="1" applyFill="1" applyAlignment="1" applyProtection="1">
      <alignment vertical="center"/>
    </xf>
    <xf numFmtId="49" fontId="35" fillId="0" borderId="17" xfId="0" applyNumberFormat="1" applyFont="1" applyFill="1" applyBorder="1" applyAlignment="1" applyProtection="1">
      <alignment vertical="center"/>
      <protection locked="0"/>
    </xf>
    <xf numFmtId="0" fontId="20" fillId="3" borderId="4" xfId="5" applyFont="1" applyFill="1" applyBorder="1" applyAlignment="1">
      <alignment horizontal="left" vertical="top" wrapText="1"/>
    </xf>
    <xf numFmtId="0" fontId="20" fillId="3" borderId="5" xfId="5" applyFont="1" applyFill="1" applyBorder="1" applyAlignment="1">
      <alignment horizontal="left" vertical="top" wrapText="1"/>
    </xf>
    <xf numFmtId="0" fontId="20" fillId="3" borderId="6" xfId="5" applyFont="1" applyFill="1" applyBorder="1" applyAlignment="1">
      <alignment horizontal="left" vertical="top" wrapText="1"/>
    </xf>
    <xf numFmtId="0" fontId="20" fillId="3" borderId="7" xfId="5" applyFont="1" applyFill="1" applyBorder="1" applyAlignment="1">
      <alignment horizontal="left" vertical="top" wrapText="1"/>
    </xf>
    <xf numFmtId="0" fontId="20" fillId="3" borderId="8" xfId="5" applyFont="1" applyFill="1" applyBorder="1" applyAlignment="1">
      <alignment horizontal="left" vertical="top" wrapText="1"/>
    </xf>
    <xf numFmtId="0" fontId="20" fillId="3" borderId="12" xfId="5" applyFont="1" applyFill="1" applyBorder="1" applyAlignment="1">
      <alignment horizontal="left" vertical="top" wrapText="1"/>
    </xf>
    <xf numFmtId="0" fontId="20" fillId="3" borderId="0" xfId="5" applyFont="1" applyFill="1" applyBorder="1" applyAlignment="1">
      <alignment horizontal="left" vertical="top" wrapText="1"/>
    </xf>
    <xf numFmtId="0" fontId="20" fillId="3" borderId="13" xfId="5" applyFont="1" applyFill="1" applyBorder="1" applyAlignment="1">
      <alignment horizontal="left" vertical="top" wrapText="1"/>
    </xf>
    <xf numFmtId="0" fontId="46" fillId="12" borderId="6" xfId="0" applyNumberFormat="1" applyFont="1" applyFill="1" applyBorder="1" applyAlignment="1" applyProtection="1">
      <alignment vertical="center"/>
    </xf>
    <xf numFmtId="49" fontId="10" fillId="3" borderId="0" xfId="0" applyNumberFormat="1" applyFont="1" applyFill="1" applyAlignment="1" applyProtection="1">
      <alignment vertical="center"/>
    </xf>
    <xf numFmtId="49" fontId="11" fillId="3" borderId="0" xfId="0" applyNumberFormat="1" applyFont="1" applyFill="1" applyAlignment="1" applyProtection="1">
      <alignment vertical="center"/>
    </xf>
    <xf numFmtId="49" fontId="32" fillId="3" borderId="0" xfId="0" applyNumberFormat="1" applyFont="1" applyFill="1" applyProtection="1">
      <alignment vertical="center"/>
    </xf>
    <xf numFmtId="49" fontId="54" fillId="3" borderId="0" xfId="0" applyNumberFormat="1" applyFont="1" applyFill="1" applyAlignment="1" applyProtection="1">
      <alignment vertical="center"/>
    </xf>
    <xf numFmtId="49" fontId="9" fillId="3" borderId="0" xfId="0" applyNumberFormat="1" applyFont="1" applyFill="1" applyAlignment="1" applyProtection="1">
      <alignment vertical="center"/>
    </xf>
    <xf numFmtId="0" fontId="15" fillId="4" borderId="6" xfId="0" applyFont="1" applyFill="1" applyBorder="1" applyProtection="1">
      <alignment vertical="center"/>
    </xf>
    <xf numFmtId="0" fontId="15" fillId="4" borderId="7" xfId="0" applyFont="1" applyFill="1" applyBorder="1" applyProtection="1">
      <alignment vertical="center"/>
    </xf>
    <xf numFmtId="0" fontId="15" fillId="4" borderId="8" xfId="0" applyFont="1" applyFill="1" applyBorder="1" applyProtection="1">
      <alignment vertical="center"/>
    </xf>
    <xf numFmtId="49" fontId="41" fillId="3" borderId="0" xfId="0" applyNumberFormat="1" applyFont="1" applyFill="1" applyAlignment="1" applyProtection="1">
      <alignment vertical="center"/>
    </xf>
    <xf numFmtId="49" fontId="10" fillId="3" borderId="7" xfId="0" applyNumberFormat="1" applyFont="1" applyFill="1" applyBorder="1" applyAlignment="1" applyProtection="1">
      <alignment vertical="center"/>
    </xf>
    <xf numFmtId="49" fontId="12" fillId="3" borderId="7" xfId="0" applyNumberFormat="1" applyFont="1" applyFill="1" applyBorder="1" applyAlignment="1" applyProtection="1">
      <alignment vertical="center"/>
    </xf>
    <xf numFmtId="49" fontId="10" fillId="3" borderId="8" xfId="0" applyNumberFormat="1" applyFont="1" applyFill="1" applyBorder="1" applyAlignment="1" applyProtection="1">
      <alignment vertical="center"/>
    </xf>
    <xf numFmtId="49" fontId="55" fillId="3" borderId="0" xfId="4" applyNumberFormat="1" applyFont="1" applyFill="1" applyProtection="1">
      <alignment vertical="center"/>
    </xf>
    <xf numFmtId="49" fontId="31" fillId="3" borderId="0" xfId="0" applyNumberFormat="1" applyFont="1" applyFill="1" applyAlignment="1" applyProtection="1">
      <alignment vertical="center"/>
    </xf>
    <xf numFmtId="49" fontId="39" fillId="3" borderId="0" xfId="0" applyNumberFormat="1" applyFont="1" applyFill="1" applyAlignment="1" applyProtection="1">
      <alignment vertical="center"/>
    </xf>
    <xf numFmtId="49" fontId="40" fillId="3" borderId="0" xfId="0" applyNumberFormat="1" applyFont="1" applyFill="1" applyAlignment="1" applyProtection="1">
      <alignment horizontal="right" vertical="center"/>
    </xf>
    <xf numFmtId="49" fontId="32" fillId="3" borderId="0" xfId="0" applyNumberFormat="1"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left" vertical="center"/>
    </xf>
    <xf numFmtId="49" fontId="10" fillId="3" borderId="0" xfId="0" applyNumberFormat="1" applyFont="1" applyFill="1" applyBorder="1" applyAlignment="1" applyProtection="1">
      <alignment vertical="center"/>
    </xf>
    <xf numFmtId="0" fontId="31" fillId="3" borderId="0" xfId="0" applyNumberFormat="1" applyFont="1" applyFill="1" applyBorder="1" applyAlignment="1" applyProtection="1">
      <alignment horizontal="right" vertical="center"/>
    </xf>
    <xf numFmtId="49" fontId="10" fillId="3" borderId="0" xfId="0" applyNumberFormat="1" applyFont="1" applyFill="1" applyBorder="1" applyAlignment="1" applyProtection="1">
      <alignment horizontal="center" vertical="center"/>
    </xf>
    <xf numFmtId="49" fontId="10" fillId="3" borderId="0" xfId="0" applyNumberFormat="1" applyFont="1" applyFill="1" applyBorder="1" applyAlignment="1" applyProtection="1">
      <alignment horizontal="right" vertical="center" wrapText="1"/>
    </xf>
    <xf numFmtId="49" fontId="10" fillId="0" borderId="0" xfId="0" applyNumberFormat="1" applyFont="1" applyProtection="1">
      <alignment vertical="center"/>
    </xf>
    <xf numFmtId="49" fontId="10" fillId="3" borderId="0" xfId="0" applyNumberFormat="1" applyFont="1" applyFill="1" applyBorder="1" applyAlignment="1" applyProtection="1">
      <alignment horizontal="right" vertical="center"/>
    </xf>
    <xf numFmtId="49" fontId="31" fillId="14" borderId="7" xfId="0" applyNumberFormat="1" applyFont="1" applyFill="1" applyBorder="1" applyAlignment="1" applyProtection="1">
      <alignment vertical="center"/>
    </xf>
    <xf numFmtId="49" fontId="10" fillId="3" borderId="0" xfId="0" applyNumberFormat="1" applyFont="1" applyFill="1" applyAlignment="1" applyProtection="1">
      <alignment horizontal="right" vertical="center"/>
    </xf>
    <xf numFmtId="0" fontId="31" fillId="3" borderId="0" xfId="0" applyNumberFormat="1" applyFont="1" applyFill="1" applyAlignment="1" applyProtection="1">
      <alignment horizontal="left"/>
    </xf>
    <xf numFmtId="0" fontId="0" fillId="0" borderId="0" xfId="0" applyProtection="1">
      <alignment vertical="center"/>
    </xf>
    <xf numFmtId="0" fontId="0" fillId="0" borderId="0" xfId="0" applyFill="1" applyProtection="1">
      <alignment vertical="center"/>
    </xf>
    <xf numFmtId="49" fontId="41" fillId="0" borderId="0" xfId="0" applyNumberFormat="1" applyFont="1" applyFill="1" applyAlignment="1" applyProtection="1">
      <alignment horizontal="right" vertical="center"/>
    </xf>
    <xf numFmtId="49" fontId="10" fillId="0" borderId="0" xfId="0" applyNumberFormat="1" applyFont="1" applyFill="1" applyAlignment="1" applyProtection="1">
      <alignment vertical="center"/>
    </xf>
    <xf numFmtId="0" fontId="37" fillId="0" borderId="0" xfId="0" applyFont="1" applyProtection="1">
      <alignment vertical="center"/>
    </xf>
    <xf numFmtId="0" fontId="18" fillId="0" borderId="0" xfId="0" applyFont="1" applyProtection="1">
      <alignment vertical="center"/>
    </xf>
    <xf numFmtId="178" fontId="16" fillId="0" borderId="0" xfId="0" applyNumberFormat="1" applyFont="1" applyProtection="1">
      <alignment vertical="center"/>
    </xf>
    <xf numFmtId="0" fontId="50" fillId="0" borderId="0" xfId="0" applyFont="1" applyProtection="1">
      <alignment vertical="center"/>
    </xf>
    <xf numFmtId="0" fontId="31" fillId="0" borderId="0" xfId="0" applyNumberFormat="1" applyFont="1" applyFill="1" applyAlignment="1" applyProtection="1">
      <alignment horizontal="left"/>
    </xf>
    <xf numFmtId="0" fontId="15" fillId="4" borderId="6" xfId="8" applyFont="1" applyFill="1" applyBorder="1" applyProtection="1">
      <alignment vertical="center"/>
    </xf>
    <xf numFmtId="0" fontId="15" fillId="4" borderId="7" xfId="8" applyFont="1" applyFill="1" applyBorder="1" applyProtection="1">
      <alignment vertical="center"/>
    </xf>
    <xf numFmtId="0" fontId="50" fillId="4" borderId="7" xfId="8" applyFont="1" applyFill="1" applyBorder="1" applyProtection="1">
      <alignment vertical="center"/>
    </xf>
    <xf numFmtId="0" fontId="50" fillId="4" borderId="8" xfId="8" applyFont="1" applyFill="1" applyBorder="1" applyProtection="1">
      <alignment vertical="center"/>
    </xf>
    <xf numFmtId="0" fontId="38" fillId="3" borderId="4" xfId="0" applyFont="1" applyFill="1" applyBorder="1" applyAlignment="1" applyProtection="1">
      <alignment horizontal="center" vertical="center" wrapText="1"/>
    </xf>
    <xf numFmtId="0" fontId="21" fillId="0" borderId="0" xfId="0" applyFont="1" applyProtection="1">
      <alignment vertical="center"/>
    </xf>
    <xf numFmtId="0" fontId="4" fillId="3" borderId="0" xfId="0" applyFont="1" applyFill="1" applyBorder="1" applyAlignment="1" applyProtection="1">
      <alignment horizontal="left" vertical="center"/>
    </xf>
    <xf numFmtId="49" fontId="11" fillId="4" borderId="2" xfId="0" applyNumberFormat="1" applyFont="1" applyFill="1" applyBorder="1" applyAlignment="1" applyProtection="1">
      <alignment vertical="center"/>
    </xf>
    <xf numFmtId="49" fontId="11" fillId="4" borderId="17" xfId="0" applyNumberFormat="1" applyFont="1" applyFill="1" applyBorder="1" applyAlignment="1" applyProtection="1">
      <alignment horizontal="center" vertical="center"/>
    </xf>
    <xf numFmtId="49" fontId="11" fillId="4" borderId="2" xfId="0" applyNumberFormat="1" applyFont="1" applyFill="1" applyBorder="1" applyAlignment="1" applyProtection="1">
      <alignment horizontal="center" vertical="center"/>
    </xf>
    <xf numFmtId="0" fontId="10" fillId="3" borderId="0" xfId="0" applyNumberFormat="1" applyFont="1" applyFill="1" applyAlignment="1" applyProtection="1">
      <alignment horizontal="right"/>
    </xf>
    <xf numFmtId="0" fontId="20" fillId="3" borderId="12" xfId="5" applyFont="1" applyFill="1" applyBorder="1" applyAlignment="1">
      <alignment horizontal="left" vertical="top" wrapText="1"/>
    </xf>
    <xf numFmtId="0" fontId="20" fillId="3" borderId="0" xfId="5" applyFont="1" applyFill="1" applyBorder="1" applyAlignment="1">
      <alignment horizontal="left" vertical="top" wrapText="1"/>
    </xf>
    <xf numFmtId="0" fontId="20" fillId="3" borderId="6" xfId="5" applyFont="1" applyFill="1" applyBorder="1" applyAlignment="1">
      <alignment horizontal="left" vertical="top" wrapText="1"/>
    </xf>
    <xf numFmtId="0" fontId="20" fillId="3" borderId="7" xfId="5" applyFont="1" applyFill="1" applyBorder="1" applyAlignment="1">
      <alignment horizontal="left" vertical="top" wrapText="1"/>
    </xf>
    <xf numFmtId="0" fontId="20" fillId="3" borderId="8" xfId="5" applyFont="1" applyFill="1" applyBorder="1" applyAlignment="1">
      <alignment horizontal="left" vertical="top" wrapText="1"/>
    </xf>
    <xf numFmtId="0" fontId="20" fillId="3" borderId="0" xfId="5" applyFont="1" applyFill="1" applyAlignment="1">
      <alignment horizontal="left" vertical="top" wrapText="1"/>
    </xf>
    <xf numFmtId="0" fontId="4" fillId="0" borderId="0" xfId="0" applyFont="1" applyAlignment="1">
      <alignment horizontal="left" vertical="center"/>
    </xf>
    <xf numFmtId="0" fontId="26" fillId="0" borderId="0" xfId="0" applyFont="1" applyAlignment="1">
      <alignment vertical="top"/>
    </xf>
    <xf numFmtId="0" fontId="20" fillId="3" borderId="12" xfId="5" applyFont="1" applyFill="1" applyBorder="1" applyAlignment="1">
      <alignment horizontal="left" vertical="top" wrapText="1"/>
    </xf>
    <xf numFmtId="0" fontId="20" fillId="3" borderId="13" xfId="5" applyFont="1" applyFill="1" applyBorder="1" applyAlignment="1">
      <alignment horizontal="left" vertical="top" wrapText="1"/>
    </xf>
    <xf numFmtId="0" fontId="20" fillId="3" borderId="0" xfId="5" applyFont="1" applyFill="1" applyBorder="1" applyAlignment="1">
      <alignment horizontal="left" vertical="top" wrapText="1"/>
    </xf>
    <xf numFmtId="0" fontId="20" fillId="3" borderId="7" xfId="5" applyFont="1" applyFill="1" applyBorder="1" applyAlignment="1">
      <alignment horizontal="left" vertical="top" wrapText="1"/>
    </xf>
    <xf numFmtId="0" fontId="20" fillId="3" borderId="8" xfId="5" applyFont="1" applyFill="1" applyBorder="1" applyAlignment="1">
      <alignment horizontal="left" vertical="top" wrapText="1"/>
    </xf>
    <xf numFmtId="0" fontId="20" fillId="0" borderId="7" xfId="5" applyFont="1" applyFill="1" applyBorder="1" applyAlignment="1">
      <alignment horizontal="left" vertical="top" wrapText="1"/>
    </xf>
    <xf numFmtId="0" fontId="20" fillId="0" borderId="8" xfId="5" applyFont="1" applyFill="1" applyBorder="1" applyAlignment="1">
      <alignment horizontal="left" vertical="top" wrapText="1"/>
    </xf>
    <xf numFmtId="0" fontId="20" fillId="3" borderId="3" xfId="5" applyFont="1" applyFill="1" applyBorder="1" applyAlignment="1">
      <alignment horizontal="left" vertical="top" wrapText="1"/>
    </xf>
    <xf numFmtId="0" fontId="20" fillId="3" borderId="4" xfId="5" applyFont="1" applyFill="1" applyBorder="1" applyAlignment="1">
      <alignment horizontal="left" vertical="top" wrapText="1"/>
    </xf>
    <xf numFmtId="0" fontId="20" fillId="3" borderId="5" xfId="5" applyFont="1" applyFill="1" applyBorder="1" applyAlignment="1">
      <alignment horizontal="left" vertical="top" wrapText="1"/>
    </xf>
    <xf numFmtId="0" fontId="20" fillId="3" borderId="12" xfId="5" applyFont="1" applyFill="1" applyBorder="1" applyAlignment="1">
      <alignment horizontal="left" vertical="top" wrapText="1"/>
    </xf>
    <xf numFmtId="0" fontId="20" fillId="3" borderId="0" xfId="5" applyFont="1" applyFill="1" applyBorder="1" applyAlignment="1">
      <alignment horizontal="left" vertical="top" wrapText="1"/>
    </xf>
    <xf numFmtId="49" fontId="10" fillId="14" borderId="8" xfId="0" applyNumberFormat="1" applyFont="1" applyFill="1" applyBorder="1" applyAlignment="1" applyProtection="1">
      <alignment vertical="center"/>
    </xf>
    <xf numFmtId="0" fontId="20" fillId="3" borderId="6" xfId="5" applyFont="1" applyFill="1" applyBorder="1" applyAlignment="1">
      <alignment horizontal="left" vertical="center" wrapText="1"/>
    </xf>
    <xf numFmtId="0" fontId="20" fillId="3" borderId="7" xfId="5" applyFont="1" applyFill="1" applyBorder="1" applyAlignment="1">
      <alignment horizontal="left" vertical="center" wrapText="1"/>
    </xf>
    <xf numFmtId="0" fontId="20" fillId="3" borderId="3" xfId="5" applyFont="1" applyFill="1" applyBorder="1" applyAlignment="1">
      <alignment horizontal="left" vertical="top" wrapText="1"/>
    </xf>
    <xf numFmtId="0" fontId="20" fillId="3" borderId="4" xfId="5" applyFont="1" applyFill="1" applyBorder="1" applyAlignment="1">
      <alignment horizontal="left" vertical="top" wrapText="1"/>
    </xf>
    <xf numFmtId="0" fontId="20" fillId="3" borderId="5" xfId="5" applyFont="1" applyFill="1" applyBorder="1" applyAlignment="1">
      <alignment horizontal="left" vertical="top" wrapText="1"/>
    </xf>
    <xf numFmtId="0" fontId="20" fillId="3" borderId="6" xfId="5" applyFont="1" applyFill="1" applyBorder="1" applyAlignment="1">
      <alignment horizontal="left" vertical="top" wrapText="1"/>
    </xf>
    <xf numFmtId="0" fontId="20" fillId="3" borderId="7" xfId="5" applyFont="1" applyFill="1" applyBorder="1" applyAlignment="1">
      <alignment horizontal="left" vertical="top" wrapText="1"/>
    </xf>
    <xf numFmtId="0" fontId="20" fillId="3" borderId="8" xfId="5" applyFont="1" applyFill="1" applyBorder="1" applyAlignment="1">
      <alignment horizontal="left" vertical="top" wrapText="1"/>
    </xf>
    <xf numFmtId="0" fontId="48" fillId="3" borderId="3" xfId="4" applyFont="1" applyFill="1" applyBorder="1" applyAlignment="1">
      <alignment horizontal="left" vertical="top" wrapText="1"/>
    </xf>
    <xf numFmtId="0" fontId="49" fillId="3" borderId="4" xfId="4" applyFont="1" applyFill="1" applyBorder="1" applyAlignment="1">
      <alignment horizontal="left" vertical="top" wrapText="1"/>
    </xf>
    <xf numFmtId="0" fontId="49" fillId="3" borderId="5" xfId="4" applyFont="1" applyFill="1" applyBorder="1" applyAlignment="1">
      <alignment horizontal="left" vertical="top" wrapText="1"/>
    </xf>
    <xf numFmtId="0" fontId="49" fillId="3" borderId="6" xfId="4" applyFont="1" applyFill="1" applyBorder="1" applyAlignment="1">
      <alignment horizontal="left" vertical="top" wrapText="1"/>
    </xf>
    <xf numFmtId="0" fontId="49" fillId="3" borderId="7" xfId="4" applyFont="1" applyFill="1" applyBorder="1" applyAlignment="1">
      <alignment horizontal="left" vertical="top" wrapText="1"/>
    </xf>
    <xf numFmtId="0" fontId="49" fillId="3" borderId="8" xfId="4" applyFont="1" applyFill="1" applyBorder="1" applyAlignment="1">
      <alignment horizontal="left" vertical="top" wrapText="1"/>
    </xf>
    <xf numFmtId="0" fontId="48" fillId="3" borderId="6" xfId="4" applyFont="1" applyFill="1" applyBorder="1" applyAlignment="1">
      <alignment horizontal="left" vertical="top" wrapText="1"/>
    </xf>
    <xf numFmtId="0" fontId="20" fillId="3" borderId="12" xfId="5" applyFont="1" applyFill="1" applyBorder="1" applyAlignment="1">
      <alignment horizontal="left" vertical="top" wrapText="1"/>
    </xf>
    <xf numFmtId="0" fontId="20" fillId="3" borderId="0" xfId="5" applyFont="1" applyFill="1" applyBorder="1" applyAlignment="1">
      <alignment horizontal="left" vertical="top" wrapText="1"/>
    </xf>
    <xf numFmtId="0" fontId="20" fillId="3" borderId="13" xfId="5" applyFont="1" applyFill="1" applyBorder="1" applyAlignment="1">
      <alignment horizontal="left" vertical="top" wrapText="1"/>
    </xf>
    <xf numFmtId="0" fontId="48" fillId="3" borderId="4" xfId="4" applyFont="1" applyFill="1" applyBorder="1" applyAlignment="1">
      <alignment horizontal="left" vertical="top" wrapText="1"/>
    </xf>
    <xf numFmtId="0" fontId="33" fillId="3" borderId="3" xfId="4" applyFill="1" applyBorder="1" applyAlignment="1">
      <alignment horizontal="left" vertical="top" wrapText="1"/>
    </xf>
    <xf numFmtId="0" fontId="33" fillId="3" borderId="4" xfId="4" applyFill="1" applyBorder="1" applyAlignment="1">
      <alignment horizontal="left" vertical="top" wrapText="1"/>
    </xf>
    <xf numFmtId="0" fontId="33" fillId="3" borderId="5" xfId="4" applyFill="1" applyBorder="1" applyAlignment="1">
      <alignment horizontal="left" vertical="top" wrapText="1"/>
    </xf>
    <xf numFmtId="0" fontId="20" fillId="3" borderId="4" xfId="5" quotePrefix="1" applyFont="1" applyFill="1" applyBorder="1" applyAlignment="1">
      <alignment horizontal="left" vertical="top" wrapText="1"/>
    </xf>
    <xf numFmtId="0" fontId="20" fillId="3" borderId="5" xfId="5" quotePrefix="1" applyFont="1" applyFill="1" applyBorder="1" applyAlignment="1">
      <alignment horizontal="left" vertical="top" wrapText="1"/>
    </xf>
    <xf numFmtId="0" fontId="48" fillId="3" borderId="12" xfId="4" applyFont="1" applyFill="1" applyBorder="1" applyAlignment="1">
      <alignment horizontal="left" vertical="top" wrapText="1"/>
    </xf>
    <xf numFmtId="0" fontId="48" fillId="3" borderId="0" xfId="4" applyFont="1" applyFill="1" applyBorder="1" applyAlignment="1">
      <alignment horizontal="left" vertical="top" wrapText="1"/>
    </xf>
    <xf numFmtId="0" fontId="49" fillId="3" borderId="0" xfId="4" applyFont="1" applyFill="1" applyBorder="1" applyAlignment="1">
      <alignment horizontal="left" vertical="top" wrapText="1"/>
    </xf>
    <xf numFmtId="0" fontId="49" fillId="3" borderId="13" xfId="4" applyFont="1" applyFill="1" applyBorder="1" applyAlignment="1">
      <alignment horizontal="left" vertical="top" wrapText="1"/>
    </xf>
    <xf numFmtId="0" fontId="20" fillId="3" borderId="0" xfId="5" applyFont="1" applyFill="1" applyAlignment="1">
      <alignment horizontal="left" vertical="top" wrapText="1"/>
    </xf>
    <xf numFmtId="0" fontId="48" fillId="0" borderId="3" xfId="4" applyFont="1" applyFill="1" applyBorder="1" applyAlignment="1">
      <alignment horizontal="left" vertical="top" wrapText="1"/>
    </xf>
    <xf numFmtId="0" fontId="48" fillId="0" borderId="4" xfId="4" applyFont="1" applyFill="1" applyBorder="1" applyAlignment="1">
      <alignment horizontal="left" vertical="top" wrapText="1"/>
    </xf>
    <xf numFmtId="0" fontId="49" fillId="0" borderId="4" xfId="4" applyFont="1" applyFill="1" applyBorder="1" applyAlignment="1">
      <alignment horizontal="left" vertical="top" wrapText="1"/>
    </xf>
    <xf numFmtId="0" fontId="49" fillId="0" borderId="5" xfId="4" applyFont="1" applyFill="1" applyBorder="1" applyAlignment="1">
      <alignment horizontal="left" vertical="top" wrapText="1"/>
    </xf>
    <xf numFmtId="0" fontId="33" fillId="0" borderId="6" xfId="4" applyFill="1" applyBorder="1" applyAlignment="1">
      <alignment horizontal="left" vertical="top" wrapText="1"/>
    </xf>
    <xf numFmtId="0" fontId="33" fillId="0" borderId="7" xfId="4" applyFill="1" applyBorder="1" applyAlignment="1">
      <alignment horizontal="left" vertical="top" wrapText="1"/>
    </xf>
    <xf numFmtId="0" fontId="33" fillId="0" borderId="8" xfId="4" applyFill="1" applyBorder="1" applyAlignment="1">
      <alignment horizontal="left" vertical="top" wrapText="1"/>
    </xf>
    <xf numFmtId="0" fontId="20" fillId="0" borderId="6" xfId="5" applyFont="1" applyFill="1" applyBorder="1" applyAlignment="1">
      <alignment horizontal="left" vertical="top" wrapText="1"/>
    </xf>
    <xf numFmtId="0" fontId="20" fillId="0" borderId="7" xfId="5" applyFont="1" applyFill="1" applyBorder="1" applyAlignment="1">
      <alignment horizontal="left" vertical="top" wrapText="1"/>
    </xf>
    <xf numFmtId="0" fontId="20" fillId="0" borderId="8" xfId="5" applyFont="1" applyFill="1" applyBorder="1" applyAlignment="1">
      <alignment horizontal="left" vertical="top" wrapText="1"/>
    </xf>
    <xf numFmtId="0" fontId="26" fillId="3" borderId="3" xfId="5" applyFont="1" applyFill="1" applyBorder="1" applyAlignment="1">
      <alignment horizontal="left" vertical="top" wrapText="1"/>
    </xf>
    <xf numFmtId="0" fontId="26" fillId="3" borderId="4" xfId="5" applyFont="1" applyFill="1" applyBorder="1" applyAlignment="1">
      <alignment horizontal="left" vertical="top" wrapText="1"/>
    </xf>
    <xf numFmtId="0" fontId="26" fillId="3" borderId="5" xfId="5" applyFont="1" applyFill="1" applyBorder="1" applyAlignment="1">
      <alignment horizontal="left" vertical="top" wrapText="1"/>
    </xf>
    <xf numFmtId="0" fontId="20" fillId="0" borderId="3" xfId="5" applyFont="1" applyBorder="1" applyAlignment="1">
      <alignment horizontal="left" vertical="top" wrapText="1"/>
    </xf>
    <xf numFmtId="0" fontId="20" fillId="0" borderId="4" xfId="5" applyFont="1" applyBorder="1" applyAlignment="1">
      <alignment horizontal="left" vertical="top" wrapText="1"/>
    </xf>
    <xf numFmtId="0" fontId="20" fillId="0" borderId="5" xfId="5" applyFont="1" applyBorder="1" applyAlignment="1">
      <alignment horizontal="left" vertical="top" wrapText="1"/>
    </xf>
    <xf numFmtId="0" fontId="20" fillId="0" borderId="3" xfId="5" applyFont="1" applyFill="1" applyBorder="1" applyAlignment="1">
      <alignment horizontal="left" vertical="top" wrapText="1"/>
    </xf>
    <xf numFmtId="0" fontId="20" fillId="0" borderId="4" xfId="5" applyFont="1" applyFill="1" applyBorder="1" applyAlignment="1">
      <alignment horizontal="left" vertical="top" wrapText="1"/>
    </xf>
    <xf numFmtId="0" fontId="20" fillId="0" borderId="5" xfId="5" applyFont="1" applyFill="1" applyBorder="1" applyAlignment="1">
      <alignment horizontal="left" vertical="top" wrapText="1"/>
    </xf>
    <xf numFmtId="0" fontId="26" fillId="3" borderId="12" xfId="5" applyFont="1" applyFill="1" applyBorder="1" applyAlignment="1">
      <alignment horizontal="left" vertical="top" wrapText="1"/>
    </xf>
    <xf numFmtId="0" fontId="26" fillId="3" borderId="0" xfId="5" applyFont="1" applyFill="1" applyBorder="1" applyAlignment="1">
      <alignment horizontal="left" vertical="top" wrapText="1"/>
    </xf>
    <xf numFmtId="0" fontId="26" fillId="3" borderId="13" xfId="5" applyFont="1" applyFill="1" applyBorder="1" applyAlignment="1">
      <alignment horizontal="left" vertical="top" wrapText="1"/>
    </xf>
    <xf numFmtId="0" fontId="48" fillId="3" borderId="7" xfId="4" applyFont="1" applyFill="1" applyBorder="1" applyAlignment="1">
      <alignment horizontal="left" vertical="top" wrapText="1"/>
    </xf>
    <xf numFmtId="0" fontId="48" fillId="3" borderId="8" xfId="4" applyFont="1" applyFill="1" applyBorder="1" applyAlignment="1">
      <alignment horizontal="left" vertical="top" wrapText="1"/>
    </xf>
    <xf numFmtId="0" fontId="26" fillId="3" borderId="6" xfId="5" applyFont="1" applyFill="1" applyBorder="1" applyAlignment="1">
      <alignment horizontal="left" vertical="top" wrapText="1"/>
    </xf>
    <xf numFmtId="0" fontId="26" fillId="3" borderId="7" xfId="5" applyFont="1" applyFill="1" applyBorder="1" applyAlignment="1">
      <alignment horizontal="left" vertical="top" wrapText="1"/>
    </xf>
    <xf numFmtId="0" fontId="26" fillId="3" borderId="8" xfId="5" applyFont="1" applyFill="1" applyBorder="1" applyAlignment="1">
      <alignment horizontal="left" vertical="top" wrapText="1"/>
    </xf>
    <xf numFmtId="49" fontId="11" fillId="4" borderId="6" xfId="0" applyNumberFormat="1" applyFont="1" applyFill="1" applyBorder="1" applyAlignment="1" applyProtection="1">
      <alignment vertical="center"/>
    </xf>
    <xf numFmtId="49" fontId="11" fillId="4" borderId="7" xfId="0" applyNumberFormat="1" applyFont="1" applyFill="1" applyBorder="1" applyAlignment="1" applyProtection="1">
      <alignment vertical="center"/>
    </xf>
    <xf numFmtId="49" fontId="11" fillId="4" borderId="8" xfId="0" applyNumberFormat="1" applyFont="1" applyFill="1" applyBorder="1" applyAlignment="1" applyProtection="1">
      <alignment vertical="center"/>
    </xf>
    <xf numFmtId="49" fontId="53" fillId="12" borderId="6" xfId="1" applyNumberFormat="1" applyFont="1" applyFill="1" applyBorder="1" applyAlignment="1" applyProtection="1">
      <alignment horizontal="left" vertical="center"/>
    </xf>
    <xf numFmtId="49" fontId="53" fillId="12" borderId="7" xfId="1" applyNumberFormat="1" applyFont="1" applyFill="1" applyBorder="1" applyAlignment="1" applyProtection="1">
      <alignment horizontal="left" vertical="center"/>
    </xf>
    <xf numFmtId="49" fontId="53" fillId="12" borderId="8" xfId="1" applyNumberFormat="1" applyFont="1" applyFill="1" applyBorder="1" applyAlignment="1" applyProtection="1">
      <alignment horizontal="left" vertical="center"/>
    </xf>
    <xf numFmtId="0" fontId="51" fillId="13" borderId="6" xfId="0" applyFont="1" applyFill="1" applyBorder="1" applyAlignment="1" applyProtection="1">
      <alignment horizontal="left" vertical="center"/>
    </xf>
    <xf numFmtId="0" fontId="51" fillId="13" borderId="7" xfId="0" applyFont="1" applyFill="1" applyBorder="1" applyAlignment="1" applyProtection="1">
      <alignment horizontal="left" vertical="center"/>
    </xf>
    <xf numFmtId="0" fontId="51" fillId="13" borderId="8" xfId="0" applyFont="1" applyFill="1" applyBorder="1" applyAlignment="1" applyProtection="1">
      <alignment horizontal="left" vertical="center"/>
    </xf>
    <xf numFmtId="49" fontId="11" fillId="4" borderId="3" xfId="0" applyNumberFormat="1" applyFont="1" applyFill="1" applyBorder="1" applyAlignment="1" applyProtection="1">
      <alignment vertical="center"/>
    </xf>
    <xf numFmtId="49" fontId="11" fillId="4" borderId="4" xfId="0" applyNumberFormat="1" applyFont="1" applyFill="1" applyBorder="1" applyAlignment="1" applyProtection="1">
      <alignment vertical="center"/>
    </xf>
    <xf numFmtId="49" fontId="11" fillId="4" borderId="5" xfId="0" applyNumberFormat="1" applyFont="1" applyFill="1" applyBorder="1" applyAlignment="1" applyProtection="1">
      <alignment vertical="center"/>
    </xf>
    <xf numFmtId="49" fontId="11" fillId="4" borderId="9" xfId="0" applyNumberFormat="1" applyFont="1" applyFill="1" applyBorder="1" applyAlignment="1" applyProtection="1">
      <alignment vertical="center"/>
    </xf>
    <xf numFmtId="49" fontId="11" fillId="4" borderId="10" xfId="0" applyNumberFormat="1" applyFont="1" applyFill="1" applyBorder="1" applyAlignment="1" applyProtection="1">
      <alignment vertical="center"/>
    </xf>
    <xf numFmtId="49" fontId="11" fillId="4" borderId="11" xfId="0" applyNumberFormat="1" applyFont="1" applyFill="1" applyBorder="1" applyAlignment="1" applyProtection="1">
      <alignment vertical="center"/>
    </xf>
    <xf numFmtId="49" fontId="6" fillId="12" borderId="6" xfId="0" applyNumberFormat="1" applyFont="1" applyFill="1" applyBorder="1" applyProtection="1">
      <alignment vertical="center"/>
    </xf>
    <xf numFmtId="49" fontId="6" fillId="12" borderId="7" xfId="0" applyNumberFormat="1" applyFont="1" applyFill="1" applyBorder="1" applyProtection="1">
      <alignment vertical="center"/>
    </xf>
    <xf numFmtId="49" fontId="6" fillId="12" borderId="8" xfId="0" applyNumberFormat="1" applyFont="1" applyFill="1" applyBorder="1" applyProtection="1">
      <alignment vertical="center"/>
    </xf>
    <xf numFmtId="49" fontId="10" fillId="3" borderId="6" xfId="0" applyNumberFormat="1" applyFont="1" applyFill="1" applyBorder="1" applyAlignment="1" applyProtection="1">
      <alignment vertical="center"/>
      <protection locked="0"/>
    </xf>
    <xf numFmtId="49" fontId="10" fillId="3" borderId="7" xfId="0" applyNumberFormat="1" applyFont="1" applyFill="1" applyBorder="1" applyAlignment="1" applyProtection="1">
      <alignment vertical="center"/>
      <protection locked="0"/>
    </xf>
    <xf numFmtId="49" fontId="10" fillId="3" borderId="8" xfId="0" applyNumberFormat="1" applyFont="1" applyFill="1" applyBorder="1" applyAlignment="1" applyProtection="1">
      <alignment vertical="center"/>
      <protection locked="0"/>
    </xf>
    <xf numFmtId="49" fontId="53" fillId="12" borderId="6" xfId="1" applyNumberFormat="1" applyFont="1" applyFill="1" applyBorder="1" applyAlignment="1" applyProtection="1">
      <alignment horizontal="center" vertical="center"/>
    </xf>
    <xf numFmtId="49" fontId="53" fillId="12" borderId="7" xfId="1" applyNumberFormat="1" applyFont="1" applyFill="1" applyBorder="1" applyAlignment="1" applyProtection="1">
      <alignment horizontal="center" vertical="center"/>
    </xf>
    <xf numFmtId="49" fontId="53" fillId="12" borderId="8" xfId="1" applyNumberFormat="1" applyFont="1" applyFill="1" applyBorder="1" applyAlignment="1" applyProtection="1">
      <alignment horizontal="center" vertical="center"/>
    </xf>
    <xf numFmtId="49" fontId="10" fillId="0" borderId="6" xfId="0" applyNumberFormat="1" applyFont="1" applyBorder="1" applyAlignment="1" applyProtection="1">
      <alignment horizontal="left" vertical="center"/>
      <protection locked="0"/>
    </xf>
    <xf numFmtId="49" fontId="10" fillId="0" borderId="7" xfId="0" applyNumberFormat="1" applyFont="1" applyBorder="1" applyAlignment="1" applyProtection="1">
      <alignment horizontal="left" vertical="center"/>
      <protection locked="0"/>
    </xf>
    <xf numFmtId="49" fontId="10" fillId="0" borderId="8" xfId="0" applyNumberFormat="1" applyFont="1" applyBorder="1" applyAlignment="1" applyProtection="1">
      <alignment horizontal="left" vertical="center"/>
      <protection locked="0"/>
    </xf>
    <xf numFmtId="49" fontId="11" fillId="4" borderId="6" xfId="0" applyNumberFormat="1" applyFont="1" applyFill="1" applyBorder="1" applyAlignment="1" applyProtection="1">
      <alignment vertical="center" wrapText="1"/>
    </xf>
    <xf numFmtId="49" fontId="11" fillId="4" borderId="7" xfId="0" applyNumberFormat="1" applyFont="1" applyFill="1" applyBorder="1" applyAlignment="1" applyProtection="1">
      <alignment vertical="center" wrapText="1"/>
    </xf>
    <xf numFmtId="49" fontId="11" fillId="4" borderId="8" xfId="0" applyNumberFormat="1" applyFont="1" applyFill="1" applyBorder="1" applyAlignment="1" applyProtection="1">
      <alignment vertical="center" wrapText="1"/>
    </xf>
    <xf numFmtId="49" fontId="10" fillId="0" borderId="6" xfId="0" applyNumberFormat="1" applyFont="1" applyFill="1" applyBorder="1" applyAlignment="1" applyProtection="1">
      <alignment vertical="center"/>
      <protection locked="0"/>
    </xf>
    <xf numFmtId="49" fontId="10" fillId="0" borderId="7"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vertical="center"/>
      <protection locked="0"/>
    </xf>
    <xf numFmtId="49" fontId="10" fillId="12" borderId="6" xfId="0" applyNumberFormat="1" applyFont="1" applyFill="1" applyBorder="1" applyAlignment="1" applyProtection="1">
      <alignment vertical="center"/>
    </xf>
    <xf numFmtId="49" fontId="10" fillId="12" borderId="7" xfId="0" applyNumberFormat="1" applyFont="1" applyFill="1" applyBorder="1" applyAlignment="1" applyProtection="1">
      <alignment vertical="center"/>
    </xf>
    <xf numFmtId="49" fontId="10" fillId="12" borderId="8" xfId="0" applyNumberFormat="1" applyFont="1" applyFill="1" applyBorder="1" applyAlignment="1" applyProtection="1">
      <alignment vertical="center"/>
    </xf>
    <xf numFmtId="0" fontId="15" fillId="4" borderId="6"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49" fontId="20" fillId="0" borderId="6" xfId="1" applyNumberFormat="1" applyFont="1" applyFill="1" applyBorder="1" applyAlignment="1" applyProtection="1">
      <alignment horizontal="left" vertical="center"/>
      <protection locked="0"/>
    </xf>
    <xf numFmtId="49" fontId="20" fillId="0" borderId="7" xfId="1" applyNumberFormat="1" applyFont="1" applyFill="1" applyBorder="1" applyAlignment="1" applyProtection="1">
      <alignment horizontal="left" vertical="center"/>
      <protection locked="0"/>
    </xf>
    <xf numFmtId="49" fontId="20" fillId="0" borderId="8" xfId="1" applyNumberFormat="1" applyFont="1" applyFill="1" applyBorder="1" applyAlignment="1" applyProtection="1">
      <alignment horizontal="left" vertical="center"/>
      <protection locked="0"/>
    </xf>
    <xf numFmtId="49" fontId="20" fillId="0" borderId="6" xfId="0" applyNumberFormat="1" applyFont="1" applyFill="1" applyBorder="1" applyAlignment="1" applyProtection="1">
      <alignment horizontal="left" vertical="center"/>
      <protection locked="0"/>
    </xf>
    <xf numFmtId="49" fontId="20" fillId="0" borderId="8" xfId="0" applyNumberFormat="1" applyFont="1" applyFill="1" applyBorder="1" applyAlignment="1" applyProtection="1">
      <alignment horizontal="left" vertical="center"/>
      <protection locked="0"/>
    </xf>
    <xf numFmtId="49" fontId="20" fillId="0" borderId="7" xfId="0" applyNumberFormat="1"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center" vertical="center"/>
    </xf>
    <xf numFmtId="49" fontId="10" fillId="3" borderId="2" xfId="0" applyNumberFormat="1" applyFont="1" applyFill="1" applyBorder="1" applyAlignment="1" applyProtection="1">
      <alignment vertical="center"/>
      <protection locked="0"/>
    </xf>
    <xf numFmtId="49" fontId="10" fillId="3" borderId="6" xfId="0" applyNumberFormat="1" applyFont="1" applyFill="1" applyBorder="1" applyAlignment="1" applyProtection="1">
      <alignment horizontal="center" vertical="center"/>
      <protection locked="0"/>
    </xf>
    <xf numFmtId="49" fontId="10" fillId="3" borderId="8" xfId="0" applyNumberFormat="1" applyFont="1" applyFill="1" applyBorder="1" applyAlignment="1" applyProtection="1">
      <alignment horizontal="center" vertical="center"/>
      <protection locked="0"/>
    </xf>
    <xf numFmtId="0" fontId="45" fillId="3" borderId="6" xfId="0" applyFont="1" applyFill="1" applyBorder="1" applyAlignment="1" applyProtection="1">
      <alignment horizontal="center" vertical="center"/>
    </xf>
    <xf numFmtId="0" fontId="45" fillId="3" borderId="7" xfId="0" applyFont="1" applyFill="1" applyBorder="1" applyAlignment="1" applyProtection="1">
      <alignment horizontal="center" vertical="center"/>
    </xf>
    <xf numFmtId="0" fontId="45" fillId="3" borderId="8" xfId="0" applyFont="1" applyFill="1" applyBorder="1" applyAlignment="1" applyProtection="1">
      <alignment horizontal="center" vertical="center"/>
    </xf>
    <xf numFmtId="0" fontId="46" fillId="12" borderId="2" xfId="0" applyNumberFormat="1" applyFont="1" applyFill="1" applyBorder="1" applyAlignment="1" applyProtection="1">
      <alignment horizontal="left" vertical="center"/>
    </xf>
    <xf numFmtId="0" fontId="46" fillId="12" borderId="6" xfId="0" applyNumberFormat="1" applyFont="1" applyFill="1" applyBorder="1" applyAlignment="1" applyProtection="1">
      <alignment horizontal="left" vertical="center"/>
    </xf>
    <xf numFmtId="0" fontId="46" fillId="12" borderId="7" xfId="0" applyNumberFormat="1" applyFont="1" applyFill="1" applyBorder="1" applyAlignment="1" applyProtection="1">
      <alignment horizontal="left" vertical="center"/>
    </xf>
    <xf numFmtId="0" fontId="46" fillId="12" borderId="8" xfId="0" applyNumberFormat="1" applyFont="1" applyFill="1" applyBorder="1" applyAlignment="1" applyProtection="1">
      <alignment horizontal="left" vertical="center"/>
    </xf>
    <xf numFmtId="0" fontId="46" fillId="12" borderId="6" xfId="1" applyNumberFormat="1" applyFont="1" applyFill="1" applyBorder="1" applyAlignment="1" applyProtection="1">
      <alignment horizontal="left" vertical="center"/>
    </xf>
    <xf numFmtId="0" fontId="46" fillId="12" borderId="7" xfId="1" applyNumberFormat="1" applyFont="1" applyFill="1" applyBorder="1" applyAlignment="1" applyProtection="1">
      <alignment horizontal="left" vertical="center"/>
    </xf>
    <xf numFmtId="0" fontId="46" fillId="12" borderId="8" xfId="1" applyNumberFormat="1" applyFont="1" applyFill="1" applyBorder="1" applyAlignment="1" applyProtection="1">
      <alignment horizontal="left" vertical="center"/>
    </xf>
    <xf numFmtId="49" fontId="11" fillId="4" borderId="2" xfId="0" applyNumberFormat="1" applyFont="1" applyFill="1" applyBorder="1" applyAlignment="1" applyProtection="1">
      <alignment vertical="center" wrapText="1"/>
    </xf>
    <xf numFmtId="49" fontId="11" fillId="4" borderId="2" xfId="0" applyNumberFormat="1" applyFont="1" applyFill="1" applyBorder="1" applyAlignment="1" applyProtection="1">
      <alignment vertical="center"/>
    </xf>
    <xf numFmtId="49" fontId="10" fillId="12" borderId="2" xfId="0" applyNumberFormat="1" applyFont="1" applyFill="1" applyBorder="1" applyAlignment="1" applyProtection="1">
      <alignment vertical="center" wrapText="1"/>
    </xf>
    <xf numFmtId="49" fontId="13" fillId="4" borderId="2" xfId="0" applyNumberFormat="1" applyFont="1" applyFill="1" applyBorder="1" applyAlignment="1" applyProtection="1">
      <alignment vertical="center" wrapText="1"/>
    </xf>
    <xf numFmtId="49" fontId="10" fillId="12" borderId="2" xfId="0" applyNumberFormat="1" applyFont="1" applyFill="1" applyBorder="1" applyAlignment="1" applyProtection="1">
      <alignment vertical="center"/>
    </xf>
    <xf numFmtId="49" fontId="10" fillId="12" borderId="2" xfId="0" applyNumberFormat="1" applyFont="1" applyFill="1" applyBorder="1" applyAlignment="1" applyProtection="1">
      <alignment horizontal="center" vertical="center"/>
    </xf>
    <xf numFmtId="49" fontId="10" fillId="12" borderId="2" xfId="1" applyNumberFormat="1" applyFont="1" applyFill="1" applyBorder="1" applyAlignment="1" applyProtection="1">
      <alignment vertical="center"/>
    </xf>
    <xf numFmtId="49" fontId="10" fillId="0" borderId="6" xfId="0" applyNumberFormat="1" applyFont="1" applyFill="1" applyBorder="1" applyAlignment="1" applyProtection="1">
      <alignment vertical="center" wrapText="1"/>
      <protection locked="0"/>
    </xf>
    <xf numFmtId="49" fontId="10" fillId="0" borderId="7" xfId="0" applyNumberFormat="1" applyFont="1" applyFill="1" applyBorder="1" applyAlignment="1" applyProtection="1">
      <alignment vertical="center" wrapText="1"/>
      <protection locked="0"/>
    </xf>
    <xf numFmtId="49" fontId="10" fillId="0" borderId="8" xfId="0" applyNumberFormat="1" applyFont="1" applyFill="1" applyBorder="1" applyAlignment="1" applyProtection="1">
      <alignment vertical="center" wrapText="1"/>
      <protection locked="0"/>
    </xf>
    <xf numFmtId="49" fontId="10" fillId="14" borderId="6" xfId="0" applyNumberFormat="1" applyFont="1" applyFill="1" applyBorder="1" applyAlignment="1" applyProtection="1">
      <alignment vertical="center"/>
    </xf>
    <xf numFmtId="49" fontId="10" fillId="14" borderId="7" xfId="0" applyNumberFormat="1" applyFont="1" applyFill="1" applyBorder="1" applyAlignment="1" applyProtection="1">
      <alignment vertical="center"/>
    </xf>
    <xf numFmtId="49" fontId="10" fillId="14" borderId="8" xfId="0" applyNumberFormat="1" applyFont="1" applyFill="1" applyBorder="1" applyAlignment="1" applyProtection="1">
      <alignment vertical="center"/>
    </xf>
    <xf numFmtId="49" fontId="12" fillId="14" borderId="7" xfId="0" applyNumberFormat="1" applyFont="1" applyFill="1" applyBorder="1" applyAlignment="1" applyProtection="1">
      <alignment vertical="center"/>
    </xf>
    <xf numFmtId="49" fontId="12" fillId="14" borderId="8" xfId="0" applyNumberFormat="1" applyFont="1" applyFill="1" applyBorder="1" applyAlignment="1" applyProtection="1">
      <alignment vertical="center"/>
    </xf>
    <xf numFmtId="3" fontId="10" fillId="14" borderId="6" xfId="0" applyNumberFormat="1" applyFont="1" applyFill="1" applyBorder="1" applyAlignment="1" applyProtection="1">
      <alignment horizontal="right" vertical="center"/>
    </xf>
    <xf numFmtId="3" fontId="10" fillId="14" borderId="7" xfId="0" applyNumberFormat="1" applyFont="1" applyFill="1" applyBorder="1" applyAlignment="1" applyProtection="1">
      <alignment horizontal="right" vertical="center"/>
    </xf>
    <xf numFmtId="49" fontId="10" fillId="14" borderId="7" xfId="0" applyNumberFormat="1" applyFont="1" applyFill="1" applyBorder="1" applyAlignment="1" applyProtection="1">
      <alignment horizontal="left" vertical="center"/>
    </xf>
    <xf numFmtId="49" fontId="10" fillId="14" borderId="8" xfId="0" applyNumberFormat="1" applyFont="1" applyFill="1" applyBorder="1" applyAlignment="1" applyProtection="1">
      <alignment horizontal="left" vertical="center"/>
    </xf>
    <xf numFmtId="178" fontId="10" fillId="14" borderId="6" xfId="0" applyNumberFormat="1" applyFont="1" applyFill="1" applyBorder="1" applyAlignment="1" applyProtection="1">
      <alignment horizontal="right" vertical="center"/>
    </xf>
    <xf numFmtId="178" fontId="10" fillId="14" borderId="7" xfId="0" applyNumberFormat="1" applyFont="1" applyFill="1" applyBorder="1" applyAlignment="1" applyProtection="1">
      <alignment horizontal="right" vertical="center"/>
    </xf>
    <xf numFmtId="49" fontId="10" fillId="3" borderId="6" xfId="0" applyNumberFormat="1" applyFont="1" applyFill="1" applyBorder="1" applyAlignment="1" applyProtection="1">
      <alignment vertical="center"/>
    </xf>
    <xf numFmtId="49" fontId="10" fillId="3" borderId="7" xfId="0" applyNumberFormat="1" applyFont="1" applyFill="1" applyBorder="1" applyAlignment="1" applyProtection="1">
      <alignment vertical="center"/>
    </xf>
    <xf numFmtId="49" fontId="10" fillId="3" borderId="8" xfId="0" applyNumberFormat="1" applyFont="1" applyFill="1" applyBorder="1" applyAlignment="1" applyProtection="1">
      <alignment vertical="center"/>
    </xf>
    <xf numFmtId="176" fontId="10" fillId="3" borderId="6" xfId="0" applyNumberFormat="1" applyFont="1" applyFill="1" applyBorder="1" applyAlignment="1" applyProtection="1">
      <alignment vertical="center"/>
    </xf>
    <xf numFmtId="176" fontId="10" fillId="3" borderId="7" xfId="0" applyNumberFormat="1" applyFont="1" applyFill="1" applyBorder="1" applyAlignment="1" applyProtection="1">
      <alignment vertical="center"/>
    </xf>
    <xf numFmtId="176" fontId="10" fillId="3" borderId="8" xfId="0" applyNumberFormat="1" applyFont="1" applyFill="1" applyBorder="1" applyAlignment="1" applyProtection="1">
      <alignment vertical="center"/>
    </xf>
    <xf numFmtId="177" fontId="10" fillId="3" borderId="6" xfId="0" applyNumberFormat="1" applyFont="1" applyFill="1" applyBorder="1" applyAlignment="1" applyProtection="1">
      <alignment vertical="center"/>
    </xf>
    <xf numFmtId="177" fontId="10" fillId="3" borderId="7" xfId="0" applyNumberFormat="1" applyFont="1" applyFill="1" applyBorder="1" applyAlignment="1" applyProtection="1">
      <alignment vertical="center"/>
    </xf>
    <xf numFmtId="177" fontId="10" fillId="3" borderId="8" xfId="0" applyNumberFormat="1" applyFont="1" applyFill="1" applyBorder="1" applyAlignment="1" applyProtection="1">
      <alignment vertical="center"/>
    </xf>
    <xf numFmtId="49" fontId="10" fillId="12" borderId="6" xfId="1" applyNumberFormat="1" applyFont="1" applyFill="1" applyBorder="1" applyAlignment="1" applyProtection="1">
      <alignment horizontal="center" vertical="center"/>
    </xf>
    <xf numFmtId="49" fontId="10" fillId="12" borderId="7" xfId="1" applyNumberFormat="1" applyFont="1" applyFill="1" applyBorder="1" applyAlignment="1" applyProtection="1">
      <alignment horizontal="center" vertical="center"/>
    </xf>
    <xf numFmtId="49" fontId="10" fillId="12" borderId="8" xfId="1" applyNumberFormat="1" applyFont="1" applyFill="1" applyBorder="1" applyAlignment="1" applyProtection="1">
      <alignment horizontal="center" vertical="center"/>
    </xf>
    <xf numFmtId="49" fontId="11" fillId="4" borderId="2" xfId="0" applyNumberFormat="1" applyFont="1" applyFill="1" applyBorder="1" applyAlignment="1" applyProtection="1">
      <alignment horizontal="center" vertical="center" wrapText="1"/>
    </xf>
    <xf numFmtId="49" fontId="13" fillId="4" borderId="2" xfId="0" applyNumberFormat="1" applyFont="1" applyFill="1" applyBorder="1" applyAlignment="1" applyProtection="1">
      <alignment horizontal="center" vertical="center" wrapText="1"/>
    </xf>
    <xf numFmtId="49" fontId="13" fillId="4" borderId="2" xfId="0" applyNumberFormat="1" applyFont="1" applyFill="1" applyBorder="1" applyAlignment="1" applyProtection="1">
      <alignment horizontal="center" vertical="center"/>
    </xf>
    <xf numFmtId="3" fontId="10" fillId="3" borderId="2" xfId="0" applyNumberFormat="1" applyFont="1" applyFill="1" applyBorder="1" applyAlignment="1" applyProtection="1">
      <alignment vertical="center"/>
      <protection locked="0"/>
    </xf>
    <xf numFmtId="0" fontId="46" fillId="12" borderId="6" xfId="1" applyNumberFormat="1" applyFont="1" applyFill="1" applyBorder="1" applyAlignment="1" applyProtection="1">
      <alignment vertical="center"/>
    </xf>
    <xf numFmtId="0" fontId="46" fillId="12" borderId="7" xfId="1" applyNumberFormat="1" applyFont="1" applyFill="1" applyBorder="1" applyAlignment="1" applyProtection="1">
      <alignment vertical="center"/>
    </xf>
    <xf numFmtId="0" fontId="46" fillId="12" borderId="6" xfId="0" applyNumberFormat="1" applyFont="1" applyFill="1" applyBorder="1" applyAlignment="1" applyProtection="1">
      <alignment vertical="center"/>
    </xf>
    <xf numFmtId="0" fontId="46" fillId="12" borderId="7" xfId="0" applyNumberFormat="1" applyFont="1" applyFill="1" applyBorder="1" applyAlignment="1" applyProtection="1">
      <alignment vertical="center"/>
    </xf>
    <xf numFmtId="0" fontId="46" fillId="12" borderId="8" xfId="0" applyNumberFormat="1" applyFont="1" applyFill="1" applyBorder="1" applyAlignment="1" applyProtection="1">
      <alignment vertical="center"/>
    </xf>
    <xf numFmtId="0" fontId="15" fillId="4" borderId="6"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15" fillId="4" borderId="8" xfId="0" applyFont="1" applyFill="1" applyBorder="1" applyAlignment="1" applyProtection="1">
      <alignment horizontal="left" vertical="center" wrapText="1"/>
    </xf>
    <xf numFmtId="38" fontId="19" fillId="5" borderId="6" xfId="3" applyFont="1" applyFill="1" applyBorder="1" applyAlignment="1" applyProtection="1">
      <alignment horizontal="right" vertical="center" wrapText="1"/>
      <protection locked="0"/>
    </xf>
    <xf numFmtId="38" fontId="19" fillId="5" borderId="7" xfId="3" applyFont="1" applyFill="1" applyBorder="1" applyAlignment="1" applyProtection="1">
      <alignment horizontal="right" vertical="center" wrapText="1"/>
      <protection locked="0"/>
    </xf>
    <xf numFmtId="38" fontId="19" fillId="5" borderId="8" xfId="3" applyFont="1" applyFill="1" applyBorder="1" applyAlignment="1" applyProtection="1">
      <alignment horizontal="right" vertical="center" wrapText="1"/>
      <protection locked="0"/>
    </xf>
    <xf numFmtId="38" fontId="20" fillId="5" borderId="6" xfId="3" applyFont="1" applyFill="1" applyBorder="1" applyAlignment="1" applyProtection="1">
      <alignment horizontal="left" vertical="center" wrapText="1"/>
      <protection locked="0"/>
    </xf>
    <xf numFmtId="38" fontId="20" fillId="5" borderId="7" xfId="3" applyFont="1" applyFill="1" applyBorder="1" applyAlignment="1" applyProtection="1">
      <alignment horizontal="left" vertical="center" wrapText="1"/>
      <protection locked="0"/>
    </xf>
    <xf numFmtId="38" fontId="20" fillId="5" borderId="8" xfId="3" applyFont="1" applyFill="1" applyBorder="1" applyAlignment="1" applyProtection="1">
      <alignment horizontal="left" vertical="center" wrapText="1"/>
      <protection locked="0"/>
    </xf>
    <xf numFmtId="38" fontId="19" fillId="5" borderId="2" xfId="3" applyFont="1" applyFill="1" applyBorder="1" applyAlignment="1" applyProtection="1">
      <alignment horizontal="right" vertical="center" wrapText="1"/>
      <protection locked="0"/>
    </xf>
    <xf numFmtId="0" fontId="15" fillId="4" borderId="2" xfId="0" applyFont="1" applyFill="1" applyBorder="1" applyAlignment="1" applyProtection="1">
      <alignment horizontal="center" vertical="center"/>
    </xf>
    <xf numFmtId="0" fontId="15" fillId="4" borderId="2" xfId="0" applyFont="1" applyFill="1" applyBorder="1" applyAlignment="1" applyProtection="1">
      <alignment horizontal="center" vertical="center" wrapText="1"/>
    </xf>
    <xf numFmtId="38" fontId="24" fillId="5" borderId="6" xfId="3" applyFont="1" applyFill="1" applyBorder="1" applyAlignment="1" applyProtection="1">
      <alignment horizontal="right" vertical="center" wrapText="1"/>
      <protection locked="0"/>
    </xf>
    <xf numFmtId="38" fontId="24" fillId="5" borderId="7" xfId="3" applyFont="1" applyFill="1" applyBorder="1" applyAlignment="1" applyProtection="1">
      <alignment horizontal="right" vertical="center" wrapText="1"/>
      <protection locked="0"/>
    </xf>
    <xf numFmtId="38" fontId="24" fillId="5" borderId="8" xfId="3" applyFont="1" applyFill="1" applyBorder="1" applyAlignment="1" applyProtection="1">
      <alignment horizontal="right" vertical="center" wrapText="1"/>
      <protection locked="0"/>
    </xf>
    <xf numFmtId="38" fontId="52" fillId="7" borderId="2" xfId="3" applyFont="1" applyFill="1" applyBorder="1" applyAlignment="1" applyProtection="1">
      <alignment horizontal="left" vertical="center"/>
    </xf>
    <xf numFmtId="0" fontId="26" fillId="6" borderId="2" xfId="0" applyFont="1" applyFill="1" applyBorder="1" applyAlignment="1" applyProtection="1">
      <alignment horizontal="center" vertical="center" wrapText="1"/>
    </xf>
    <xf numFmtId="0" fontId="26" fillId="6" borderId="2" xfId="0" applyFont="1" applyFill="1" applyBorder="1" applyAlignment="1" applyProtection="1">
      <alignment horizontal="center" vertical="center"/>
    </xf>
    <xf numFmtId="0" fontId="51" fillId="13" borderId="6" xfId="8" applyFont="1" applyFill="1" applyBorder="1" applyAlignment="1" applyProtection="1">
      <alignment horizontal="left" vertical="center"/>
    </xf>
    <xf numFmtId="0" fontId="51" fillId="13" borderId="7" xfId="8" applyFont="1" applyFill="1" applyBorder="1" applyAlignment="1" applyProtection="1">
      <alignment horizontal="left" vertical="center"/>
    </xf>
    <xf numFmtId="0" fontId="51" fillId="13" borderId="8" xfId="8" applyFont="1" applyFill="1" applyBorder="1" applyAlignment="1" applyProtection="1">
      <alignment horizontal="left" vertical="center"/>
    </xf>
    <xf numFmtId="0" fontId="34" fillId="0" borderId="0" xfId="4" applyFont="1" applyBorder="1" applyAlignment="1" applyProtection="1">
      <alignment horizontal="right" vertical="center"/>
    </xf>
    <xf numFmtId="0" fontId="34" fillId="0" borderId="4" xfId="4" applyFont="1" applyBorder="1" applyAlignment="1" applyProtection="1">
      <alignment horizontal="right" vertical="center"/>
    </xf>
    <xf numFmtId="38" fontId="25" fillId="5" borderId="6" xfId="3" applyFont="1" applyFill="1" applyBorder="1" applyAlignment="1" applyProtection="1">
      <alignment horizontal="left" vertical="center" wrapText="1"/>
      <protection locked="0"/>
    </xf>
    <xf numFmtId="38" fontId="25" fillId="5" borderId="7" xfId="3" applyFont="1" applyFill="1" applyBorder="1" applyAlignment="1" applyProtection="1">
      <alignment horizontal="left" vertical="center" wrapText="1"/>
      <protection locked="0"/>
    </xf>
    <xf numFmtId="38" fontId="25" fillId="5" borderId="8" xfId="3" applyFont="1" applyFill="1" applyBorder="1" applyAlignment="1" applyProtection="1">
      <alignment horizontal="left" vertical="center" wrapText="1"/>
      <protection locked="0"/>
    </xf>
    <xf numFmtId="38" fontId="29" fillId="7" borderId="2" xfId="3" applyFont="1" applyFill="1" applyBorder="1" applyAlignment="1" applyProtection="1">
      <alignment horizontal="right" vertical="center"/>
    </xf>
    <xf numFmtId="38" fontId="29" fillId="7" borderId="2" xfId="3" applyFont="1" applyFill="1" applyBorder="1" applyAlignment="1" applyProtection="1">
      <alignment horizontal="right" vertical="center" wrapText="1"/>
    </xf>
    <xf numFmtId="0" fontId="15" fillId="4" borderId="8" xfId="0" applyFont="1" applyFill="1" applyBorder="1" applyAlignment="1" applyProtection="1">
      <alignment horizontal="center" vertical="center" wrapText="1"/>
    </xf>
    <xf numFmtId="0" fontId="26" fillId="9" borderId="6" xfId="0" applyFont="1" applyFill="1" applyBorder="1" applyAlignment="1" applyProtection="1">
      <alignment horizontal="center" vertical="center" wrapText="1"/>
    </xf>
    <xf numFmtId="0" fontId="26" fillId="9" borderId="7" xfId="0" applyFont="1" applyFill="1" applyBorder="1" applyAlignment="1" applyProtection="1">
      <alignment horizontal="center" vertical="center" wrapText="1"/>
    </xf>
    <xf numFmtId="0" fontId="26" fillId="9" borderId="2" xfId="0" applyFont="1" applyFill="1" applyBorder="1" applyAlignment="1" applyProtection="1">
      <alignment horizontal="center" vertical="center" wrapText="1"/>
    </xf>
    <xf numFmtId="38" fontId="19" fillId="0" borderId="2" xfId="3" applyFont="1" applyFill="1" applyBorder="1" applyAlignment="1" applyProtection="1">
      <alignment horizontal="right" vertical="center" wrapText="1"/>
      <protection locked="0"/>
    </xf>
    <xf numFmtId="0" fontId="15" fillId="4" borderId="2" xfId="0" applyFont="1" applyFill="1" applyBorder="1" applyAlignment="1" applyProtection="1">
      <alignment horizontal="left" vertical="center" wrapText="1"/>
    </xf>
    <xf numFmtId="38" fontId="30" fillId="10" borderId="2" xfId="3" applyFont="1" applyFill="1" applyBorder="1" applyAlignment="1" applyProtection="1">
      <alignment horizontal="right" vertical="center" wrapText="1"/>
    </xf>
    <xf numFmtId="38" fontId="30" fillId="10" borderId="6" xfId="3" applyFont="1" applyFill="1" applyBorder="1" applyAlignment="1" applyProtection="1">
      <alignment horizontal="right" vertical="center" wrapText="1"/>
    </xf>
    <xf numFmtId="38" fontId="30" fillId="10" borderId="8" xfId="3" applyFont="1" applyFill="1" applyBorder="1" applyAlignment="1" applyProtection="1">
      <alignment horizontal="right" vertical="center" wrapText="1"/>
    </xf>
    <xf numFmtId="38" fontId="27" fillId="10" borderId="2" xfId="3" applyFont="1" applyFill="1" applyBorder="1" applyAlignment="1" applyProtection="1">
      <alignment horizontal="right" vertical="center"/>
    </xf>
    <xf numFmtId="0" fontId="15" fillId="4" borderId="2" xfId="0" applyFont="1" applyFill="1" applyBorder="1" applyAlignment="1" applyProtection="1">
      <alignment horizontal="left" vertical="center" shrinkToFit="1"/>
    </xf>
    <xf numFmtId="38" fontId="19" fillId="0" borderId="6" xfId="3" applyFont="1" applyFill="1" applyBorder="1" applyAlignment="1" applyProtection="1">
      <alignment horizontal="right" vertical="center" wrapText="1"/>
      <protection locked="0"/>
    </xf>
    <xf numFmtId="38" fontId="19" fillId="0" borderId="7" xfId="3" applyFont="1" applyFill="1" applyBorder="1" applyAlignment="1" applyProtection="1">
      <alignment horizontal="right" vertical="center" wrapText="1"/>
      <protection locked="0"/>
    </xf>
    <xf numFmtId="38" fontId="19" fillId="0" borderId="8" xfId="3" applyFont="1" applyFill="1" applyBorder="1" applyAlignment="1" applyProtection="1">
      <alignment horizontal="right" vertical="center" wrapText="1"/>
      <protection locked="0"/>
    </xf>
    <xf numFmtId="38" fontId="29" fillId="8" borderId="2" xfId="3" applyFont="1" applyFill="1" applyBorder="1" applyAlignment="1" applyProtection="1">
      <alignment horizontal="right" vertical="center"/>
    </xf>
    <xf numFmtId="0" fontId="26" fillId="6" borderId="6" xfId="0" applyFont="1" applyFill="1" applyBorder="1" applyAlignment="1" applyProtection="1">
      <alignment horizontal="center" vertical="center" wrapText="1"/>
    </xf>
    <xf numFmtId="0" fontId="26" fillId="6" borderId="7"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49" fontId="36" fillId="0" borderId="2" xfId="1" applyNumberFormat="1" applyFont="1" applyFill="1" applyBorder="1" applyAlignment="1" applyProtection="1">
      <alignment horizontal="left" vertical="center"/>
      <protection locked="0"/>
    </xf>
    <xf numFmtId="49" fontId="36" fillId="0" borderId="6" xfId="1" applyNumberFormat="1" applyFont="1" applyFill="1" applyBorder="1" applyAlignment="1" applyProtection="1">
      <alignment horizontal="left" vertical="center"/>
      <protection locked="0"/>
    </xf>
    <xf numFmtId="49" fontId="35" fillId="0" borderId="2" xfId="0" applyNumberFormat="1" applyFont="1" applyFill="1" applyBorder="1" applyAlignment="1" applyProtection="1">
      <alignment horizontal="left" vertical="center"/>
      <protection locked="0"/>
    </xf>
    <xf numFmtId="49" fontId="35" fillId="0" borderId="6" xfId="0" applyNumberFormat="1" applyFont="1" applyFill="1" applyBorder="1" applyAlignment="1" applyProtection="1">
      <alignment vertical="center"/>
      <protection locked="0"/>
    </xf>
    <xf numFmtId="49" fontId="35" fillId="0" borderId="7" xfId="0" applyNumberFormat="1" applyFont="1" applyFill="1" applyBorder="1" applyAlignment="1" applyProtection="1">
      <alignment vertical="center"/>
      <protection locked="0"/>
    </xf>
    <xf numFmtId="49" fontId="35" fillId="0" borderId="8" xfId="0" applyNumberFormat="1" applyFont="1" applyFill="1" applyBorder="1" applyAlignment="1" applyProtection="1">
      <alignment vertical="center"/>
      <protection locked="0"/>
    </xf>
    <xf numFmtId="49" fontId="11" fillId="4" borderId="6" xfId="0" applyNumberFormat="1" applyFont="1" applyFill="1" applyBorder="1" applyAlignment="1" applyProtection="1">
      <alignment horizontal="center" vertical="center"/>
    </xf>
    <xf numFmtId="49" fontId="11" fillId="4" borderId="7" xfId="0" applyNumberFormat="1" applyFont="1" applyFill="1" applyBorder="1" applyAlignment="1" applyProtection="1">
      <alignment horizontal="center" vertical="center"/>
    </xf>
    <xf numFmtId="49" fontId="11" fillId="4" borderId="6" xfId="0" applyNumberFormat="1" applyFont="1" applyFill="1" applyBorder="1" applyAlignment="1" applyProtection="1">
      <alignment horizontal="center" vertical="center" wrapText="1"/>
    </xf>
    <xf numFmtId="49" fontId="11" fillId="4" borderId="8" xfId="0" applyNumberFormat="1" applyFont="1" applyFill="1" applyBorder="1" applyAlignment="1" applyProtection="1">
      <alignment horizontal="center" vertical="center"/>
    </xf>
  </cellXfs>
  <cellStyles count="12">
    <cellStyle name="ハイパーリンク" xfId="4" builtinId="8"/>
    <cellStyle name="メモ" xfId="1" builtinId="10"/>
    <cellStyle name="メモ 2" xfId="11" xr:uid="{11244B71-5DD3-4B39-9292-D20FFDDCFE07}"/>
    <cellStyle name="メモ 3" xfId="9" xr:uid="{783B1217-2F00-4C49-BFC2-7DD586CB1992}"/>
    <cellStyle name="桁区切り 2" xfId="3" xr:uid="{BAC17BD2-D382-4A78-BF53-AB089E808EF0}"/>
    <cellStyle name="桁区切り 2 2" xfId="10" xr:uid="{778E13E1-8168-44E3-A661-FB07F5131799}"/>
    <cellStyle name="標準" xfId="0" builtinId="0"/>
    <cellStyle name="標準 2" xfId="2" xr:uid="{40CF4A6F-606D-46CC-B246-34678907AA45}"/>
    <cellStyle name="標準 2 2" xfId="8" xr:uid="{09967725-69B7-4130-8873-5E8ED6522E00}"/>
    <cellStyle name="標準 3" xfId="5" xr:uid="{FBE7B5E6-EE3A-4F49-B619-EDD89410468F}"/>
    <cellStyle name="標準 4" xfId="6" xr:uid="{FFC057A1-7986-4A14-A0B9-97AEB1E903BC}"/>
    <cellStyle name="標準 5" xfId="7" xr:uid="{5526394B-D389-41DA-96F2-0F681DDD62BF}"/>
  </cellStyles>
  <dxfs count="77">
    <dxf>
      <fill>
        <gradientFill degree="90">
          <stop position="0">
            <color rgb="FFFF5B5B"/>
          </stop>
          <stop position="1">
            <color rgb="FFFF5B5B"/>
          </stop>
        </gradientFill>
      </fill>
    </dxf>
    <dxf>
      <font>
        <color theme="1"/>
      </font>
    </dxf>
    <dxf>
      <fill>
        <gradientFill degree="90">
          <stop position="0">
            <color rgb="FFFF5B5B"/>
          </stop>
          <stop position="1">
            <color rgb="FFFF5B5B"/>
          </stop>
        </gradientFill>
      </fill>
    </dxf>
    <dxf>
      <font>
        <color theme="1"/>
      </font>
    </dxf>
    <dxf>
      <font>
        <color theme="1"/>
      </font>
    </dxf>
    <dxf>
      <font>
        <color theme="1"/>
      </font>
    </dxf>
    <dxf>
      <font>
        <color auto="1"/>
      </font>
    </dxf>
    <dxf>
      <fill>
        <gradientFill degree="90">
          <stop position="0">
            <color rgb="FFFF5B5B"/>
          </stop>
          <stop position="1">
            <color rgb="FFFF5B5B"/>
          </stop>
        </gradientFill>
      </fill>
    </dxf>
    <dxf>
      <font>
        <color theme="1"/>
      </font>
    </dxf>
    <dxf>
      <font>
        <color theme="1"/>
      </font>
    </dxf>
    <dxf>
      <fill>
        <patternFill>
          <bgColor rgb="FFFF5B5B"/>
        </patternFill>
      </fill>
    </dxf>
    <dxf>
      <fill>
        <gradientFill degree="90">
          <stop position="0">
            <color rgb="FFFF5B5B"/>
          </stop>
          <stop position="1">
            <color rgb="FFFF5B5B"/>
          </stop>
        </gradientFill>
      </fill>
    </dxf>
    <dxf>
      <font>
        <color theme="1"/>
      </font>
    </dxf>
    <dxf>
      <fill>
        <gradientFill degree="90">
          <stop position="0">
            <color rgb="FFFF5B5B"/>
          </stop>
          <stop position="1">
            <color rgb="FFFF5B5B"/>
          </stop>
        </gradientFill>
      </fill>
    </dxf>
    <dxf>
      <font>
        <color theme="1"/>
      </font>
    </dxf>
    <dxf>
      <font>
        <color theme="1"/>
      </font>
    </dxf>
    <dxf>
      <font>
        <color theme="1"/>
      </font>
    </dxf>
    <dxf>
      <font>
        <color theme="1"/>
      </font>
    </dxf>
    <dxf>
      <font>
        <color theme="1"/>
      </font>
    </dxf>
    <dxf>
      <font>
        <color auto="1"/>
      </font>
    </dxf>
    <dxf>
      <fill>
        <patternFill>
          <bgColor rgb="FFFF5B5B"/>
        </patternFill>
      </fill>
    </dxf>
    <dxf>
      <font>
        <color theme="1"/>
      </font>
    </dxf>
    <dxf>
      <fill>
        <patternFill>
          <bgColor rgb="FFFF5B5B"/>
        </patternFill>
      </fill>
    </dxf>
    <dxf>
      <fill>
        <patternFill>
          <bgColor rgb="FFFF5B5B"/>
        </patternFill>
      </fill>
    </dxf>
    <dxf>
      <fill>
        <patternFill>
          <bgColor rgb="FFFF5B5B"/>
        </patternFill>
      </fill>
    </dxf>
    <dxf>
      <fill>
        <patternFill>
          <bgColor rgb="FFFF5B5B"/>
        </patternFill>
      </fill>
    </dxf>
    <dxf>
      <font>
        <color theme="1"/>
      </font>
    </dxf>
    <dxf>
      <font>
        <color theme="1"/>
      </font>
    </dxf>
    <dxf>
      <font>
        <color theme="1"/>
      </font>
    </dxf>
    <dxf>
      <fill>
        <patternFill>
          <bgColor rgb="FFFF5B5B"/>
        </patternFill>
      </fill>
    </dxf>
    <dxf>
      <fill>
        <patternFill>
          <bgColor rgb="FFFF5B5B"/>
        </patternFill>
      </fill>
    </dxf>
    <dxf>
      <fill>
        <patternFill patternType="solid">
          <fgColor auto="1"/>
          <bgColor rgb="FFFF5B5B"/>
        </patternFill>
      </fill>
    </dxf>
    <dxf>
      <fill>
        <gradientFill degree="90">
          <stop position="0">
            <color rgb="FFFF5B5B"/>
          </stop>
          <stop position="1">
            <color rgb="FFFF5B5B"/>
          </stop>
        </gradientFill>
      </fill>
    </dxf>
    <dxf>
      <font>
        <color theme="1"/>
      </font>
    </dxf>
    <dxf>
      <fill>
        <patternFill>
          <bgColor theme="0" tint="-0.14996795556505021"/>
        </patternFill>
      </fill>
    </dxf>
    <dxf>
      <font>
        <color theme="0"/>
      </font>
    </dxf>
    <dxf>
      <fill>
        <gradientFill degree="90">
          <stop position="0">
            <color rgb="FFBFBFBF"/>
          </stop>
          <stop position="1">
            <color rgb="FFBFBFBF"/>
          </stop>
        </gradientFill>
      </fill>
    </dxf>
    <dxf>
      <font>
        <color theme="1"/>
      </font>
    </dxf>
    <dxf>
      <fill>
        <gradientFill degree="90">
          <stop position="0">
            <color rgb="FFFF5B5B"/>
          </stop>
          <stop position="1">
            <color rgb="FFFF5B5B"/>
          </stop>
        </gradientFill>
      </fill>
    </dxf>
    <dxf>
      <font>
        <color theme="1"/>
      </font>
    </dxf>
    <dxf>
      <fill>
        <gradientFill degree="90">
          <stop position="0">
            <color rgb="FFFF5B5B"/>
          </stop>
          <stop position="1">
            <color rgb="FFFF5B5B"/>
          </stop>
        </gradientFill>
      </fill>
    </dxf>
    <dxf>
      <font>
        <color theme="1"/>
      </font>
    </dxf>
    <dxf>
      <font>
        <color theme="1"/>
      </font>
    </dxf>
    <dxf>
      <font>
        <color theme="1"/>
      </font>
    </dxf>
    <dxf>
      <font>
        <color auto="1"/>
      </font>
    </dxf>
    <dxf>
      <fill>
        <gradientFill degree="90">
          <stop position="0">
            <color rgb="FFFF5B5B"/>
          </stop>
          <stop position="1">
            <color rgb="FFFF5B5B"/>
          </stop>
        </gradientFill>
      </fill>
    </dxf>
    <dxf>
      <font>
        <color theme="1"/>
      </font>
    </dxf>
    <dxf>
      <fill>
        <gradientFill degree="90">
          <stop position="0">
            <color rgb="FFFF5B5B"/>
          </stop>
          <stop position="1">
            <color rgb="FFFF5B5B"/>
          </stop>
        </gradientFill>
      </fill>
    </dxf>
    <dxf>
      <font>
        <color theme="1"/>
      </font>
    </dxf>
    <dxf>
      <font>
        <color theme="1"/>
      </font>
    </dxf>
    <dxf>
      <font>
        <color theme="1"/>
      </font>
    </dxf>
    <dxf>
      <font>
        <color auto="1"/>
      </font>
    </dxf>
    <dxf>
      <fill>
        <gradientFill degree="90">
          <stop position="0">
            <color rgb="FFFF5B5B"/>
          </stop>
          <stop position="1">
            <color rgb="FFFF5B5B"/>
          </stop>
        </gradientFill>
      </fill>
    </dxf>
    <dxf>
      <fill>
        <gradientFill degree="90">
          <stop position="0">
            <color rgb="FFFF5B5B"/>
          </stop>
          <stop position="1">
            <color rgb="FFFF5B5B"/>
          </stop>
        </gradientFill>
      </fill>
    </dxf>
    <dxf>
      <font>
        <color theme="0"/>
      </font>
    </dxf>
    <dxf>
      <fill>
        <gradientFill degree="90">
          <stop position="0">
            <color rgb="FFBFBFBF"/>
          </stop>
          <stop position="1">
            <color rgb="FFBFBFBF"/>
          </stop>
        </gradientFill>
      </fill>
    </dxf>
    <dxf>
      <font>
        <color theme="1"/>
      </font>
    </dxf>
    <dxf>
      <fill>
        <gradientFill degree="90">
          <stop position="0">
            <color rgb="FFFF5B5B"/>
          </stop>
          <stop position="1">
            <color rgb="FFFF5B5B"/>
          </stop>
        </gradientFill>
      </fill>
    </dxf>
    <dxf>
      <font>
        <color theme="1"/>
      </font>
    </dxf>
    <dxf>
      <fill>
        <gradientFill degree="90">
          <stop position="0">
            <color rgb="FFFF5B5B"/>
          </stop>
          <stop position="1">
            <color rgb="FFFF5B5B"/>
          </stop>
        </gradientFill>
      </fill>
    </dxf>
    <dxf>
      <font>
        <color theme="1"/>
      </font>
    </dxf>
    <dxf>
      <font>
        <color theme="1"/>
      </font>
    </dxf>
    <dxf>
      <font>
        <color theme="1"/>
      </font>
    </dxf>
    <dxf>
      <font>
        <color auto="1"/>
      </font>
    </dxf>
    <dxf>
      <fill>
        <gradientFill degree="90">
          <stop position="0">
            <color rgb="FFFF5B5B"/>
          </stop>
          <stop position="1">
            <color rgb="FFFF5B5B"/>
          </stop>
        </gradientFill>
      </fill>
    </dxf>
    <dxf>
      <fill>
        <gradientFill degree="90">
          <stop position="0">
            <color rgb="FFFF5B5B"/>
          </stop>
          <stop position="1">
            <color rgb="FFFF5B5B"/>
          </stop>
        </gradientFill>
      </fill>
    </dxf>
    <dxf>
      <font>
        <color theme="1"/>
      </font>
    </dxf>
    <dxf>
      <fill>
        <gradientFill degree="90">
          <stop position="0">
            <color rgb="FFFF5B5B"/>
          </stop>
          <stop position="1">
            <color rgb="FFFF5B5B"/>
          </stop>
        </gradientFill>
      </fill>
    </dxf>
    <dxf>
      <font>
        <color theme="1"/>
      </font>
    </dxf>
    <dxf>
      <font>
        <b/>
        <i val="0"/>
        <u/>
        <color theme="4"/>
      </font>
    </dxf>
    <dxf>
      <font>
        <color theme="1"/>
      </font>
    </dxf>
    <dxf>
      <font>
        <color theme="1"/>
      </font>
    </dxf>
    <dxf>
      <font>
        <color theme="1"/>
      </font>
    </dxf>
    <dxf>
      <font>
        <color auto="1"/>
      </font>
    </dxf>
    <dxf>
      <fill>
        <gradientFill degree="90">
          <stop position="0">
            <color rgb="FFFF5B5B"/>
          </stop>
          <stop position="1">
            <color rgb="FFFF5B5B"/>
          </stop>
        </gradientFill>
      </fill>
    </dxf>
    <dxf>
      <fill>
        <gradientFill degree="90">
          <stop position="0">
            <color rgb="FFFF5B5B"/>
          </stop>
          <stop position="1">
            <color rgb="FFFF5B5B"/>
          </stop>
        </gradientFill>
      </fill>
    </dxf>
    <dxf>
      <fill>
        <gradientFill degree="90">
          <stop position="0">
            <color rgb="FFFF5B5B"/>
          </stop>
          <stop position="1">
            <color rgb="FFFF5B5B"/>
          </stop>
        </gradientFill>
      </fill>
    </dxf>
  </dxfs>
  <tableStyles count="0" defaultTableStyle="TableStyleMedium2" defaultPivotStyle="PivotStyleLight16"/>
  <colors>
    <mruColors>
      <color rgb="FFBFBFBF"/>
      <color rgb="FF0563C1"/>
      <color rgb="FF0070C0"/>
      <color rgb="FFFF5B5B"/>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152400</xdr:colOff>
      <xdr:row>30</xdr:row>
      <xdr:rowOff>136969</xdr:rowOff>
    </xdr:to>
    <xdr:pic>
      <xdr:nvPicPr>
        <xdr:cNvPr id="32" name="図 31">
          <a:extLst>
            <a:ext uri="{FF2B5EF4-FFF2-40B4-BE49-F238E27FC236}">
              <a16:creationId xmlns:a16="http://schemas.microsoft.com/office/drawing/2014/main" id="{9E5ADC24-C256-43CB-8125-E16E1706A1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7772400" cy="5566219"/>
        </a:xfrm>
        <a:prstGeom prst="rect">
          <a:avLst/>
        </a:prstGeom>
      </xdr:spPr>
    </xdr:pic>
    <xdr:clientData/>
  </xdr:twoCellAnchor>
  <xdr:twoCellAnchor editAs="oneCell">
    <xdr:from>
      <xdr:col>0</xdr:col>
      <xdr:colOff>0</xdr:colOff>
      <xdr:row>32</xdr:row>
      <xdr:rowOff>0</xdr:rowOff>
    </xdr:from>
    <xdr:to>
      <xdr:col>32</xdr:col>
      <xdr:colOff>152400</xdr:colOff>
      <xdr:row>61</xdr:row>
      <xdr:rowOff>57150</xdr:rowOff>
    </xdr:to>
    <xdr:pic>
      <xdr:nvPicPr>
        <xdr:cNvPr id="33" name="図 32">
          <a:extLst>
            <a:ext uri="{FF2B5EF4-FFF2-40B4-BE49-F238E27FC236}">
              <a16:creationId xmlns:a16="http://schemas.microsoft.com/office/drawing/2014/main" id="{C106F5BF-2286-4F70-A6E8-465E963957E4}"/>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b="4686"/>
        <a:stretch/>
      </xdr:blipFill>
      <xdr:spPr>
        <a:xfrm>
          <a:off x="0" y="5791200"/>
          <a:ext cx="7772400" cy="5305425"/>
        </a:xfrm>
        <a:prstGeom prst="rect">
          <a:avLst/>
        </a:prstGeom>
      </xdr:spPr>
    </xdr:pic>
    <xdr:clientData/>
  </xdr:twoCellAnchor>
  <xdr:twoCellAnchor editAs="oneCell">
    <xdr:from>
      <xdr:col>0</xdr:col>
      <xdr:colOff>0</xdr:colOff>
      <xdr:row>62</xdr:row>
      <xdr:rowOff>0</xdr:rowOff>
    </xdr:from>
    <xdr:to>
      <xdr:col>32</xdr:col>
      <xdr:colOff>152400</xdr:colOff>
      <xdr:row>92</xdr:row>
      <xdr:rowOff>136969</xdr:rowOff>
    </xdr:to>
    <xdr:pic>
      <xdr:nvPicPr>
        <xdr:cNvPr id="36" name="図 35">
          <a:extLst>
            <a:ext uri="{FF2B5EF4-FFF2-40B4-BE49-F238E27FC236}">
              <a16:creationId xmlns:a16="http://schemas.microsoft.com/office/drawing/2014/main" id="{692313D5-E5ED-4A1C-830F-ABB1693E992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tretch>
          <a:fillRect/>
        </a:stretch>
      </xdr:blipFill>
      <xdr:spPr>
        <a:xfrm>
          <a:off x="0" y="11220450"/>
          <a:ext cx="7772400" cy="5566219"/>
        </a:xfrm>
        <a:prstGeom prst="rect">
          <a:avLst/>
        </a:prstGeom>
      </xdr:spPr>
    </xdr:pic>
    <xdr:clientData/>
  </xdr:twoCellAnchor>
  <xdr:twoCellAnchor editAs="oneCell">
    <xdr:from>
      <xdr:col>0</xdr:col>
      <xdr:colOff>0</xdr:colOff>
      <xdr:row>127</xdr:row>
      <xdr:rowOff>0</xdr:rowOff>
    </xdr:from>
    <xdr:to>
      <xdr:col>32</xdr:col>
      <xdr:colOff>152400</xdr:colOff>
      <xdr:row>157</xdr:row>
      <xdr:rowOff>136969</xdr:rowOff>
    </xdr:to>
    <xdr:pic>
      <xdr:nvPicPr>
        <xdr:cNvPr id="40" name="図 39">
          <a:extLst>
            <a:ext uri="{FF2B5EF4-FFF2-40B4-BE49-F238E27FC236}">
              <a16:creationId xmlns:a16="http://schemas.microsoft.com/office/drawing/2014/main" id="{D98B62BD-01D5-4C1D-A407-8B84AD0583C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tretch>
          <a:fillRect/>
        </a:stretch>
      </xdr:blipFill>
      <xdr:spPr>
        <a:xfrm>
          <a:off x="0" y="22983825"/>
          <a:ext cx="7772400" cy="5566219"/>
        </a:xfrm>
        <a:prstGeom prst="rect">
          <a:avLst/>
        </a:prstGeom>
      </xdr:spPr>
    </xdr:pic>
    <xdr:clientData/>
  </xdr:twoCellAnchor>
  <xdr:twoCellAnchor editAs="oneCell">
    <xdr:from>
      <xdr:col>0</xdr:col>
      <xdr:colOff>0</xdr:colOff>
      <xdr:row>255</xdr:row>
      <xdr:rowOff>0</xdr:rowOff>
    </xdr:from>
    <xdr:to>
      <xdr:col>32</xdr:col>
      <xdr:colOff>152400</xdr:colOff>
      <xdr:row>285</xdr:row>
      <xdr:rowOff>136969</xdr:rowOff>
    </xdr:to>
    <xdr:pic>
      <xdr:nvPicPr>
        <xdr:cNvPr id="49" name="図 48">
          <a:extLst>
            <a:ext uri="{FF2B5EF4-FFF2-40B4-BE49-F238E27FC236}">
              <a16:creationId xmlns:a16="http://schemas.microsoft.com/office/drawing/2014/main" id="{5160D766-7C99-4B43-B8F9-9179518ACB1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Lst>
        </a:blip>
        <a:stretch>
          <a:fillRect/>
        </a:stretch>
      </xdr:blipFill>
      <xdr:spPr>
        <a:xfrm>
          <a:off x="0" y="50853975"/>
          <a:ext cx="7772400" cy="5566219"/>
        </a:xfrm>
        <a:prstGeom prst="rect">
          <a:avLst/>
        </a:prstGeom>
      </xdr:spPr>
    </xdr:pic>
    <xdr:clientData/>
  </xdr:twoCellAnchor>
  <xdr:twoCellAnchor editAs="oneCell">
    <xdr:from>
      <xdr:col>0</xdr:col>
      <xdr:colOff>0</xdr:colOff>
      <xdr:row>95</xdr:row>
      <xdr:rowOff>0</xdr:rowOff>
    </xdr:from>
    <xdr:to>
      <xdr:col>32</xdr:col>
      <xdr:colOff>152400</xdr:colOff>
      <xdr:row>125</xdr:row>
      <xdr:rowOff>136969</xdr:rowOff>
    </xdr:to>
    <xdr:pic>
      <xdr:nvPicPr>
        <xdr:cNvPr id="56" name="図 55">
          <a:extLst>
            <a:ext uri="{FF2B5EF4-FFF2-40B4-BE49-F238E27FC236}">
              <a16:creationId xmlns:a16="http://schemas.microsoft.com/office/drawing/2014/main" id="{79E70D6F-EE71-4F95-82E8-ADD189B9DCC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a:ext>
          </a:extLst>
        </a:blip>
        <a:stretch>
          <a:fillRect/>
        </a:stretch>
      </xdr:blipFill>
      <xdr:spPr>
        <a:xfrm>
          <a:off x="0" y="17192625"/>
          <a:ext cx="7772400" cy="5566219"/>
        </a:xfrm>
        <a:prstGeom prst="rect">
          <a:avLst/>
        </a:prstGeom>
      </xdr:spPr>
    </xdr:pic>
    <xdr:clientData/>
  </xdr:twoCellAnchor>
  <xdr:twoCellAnchor editAs="oneCell">
    <xdr:from>
      <xdr:col>0</xdr:col>
      <xdr:colOff>0</xdr:colOff>
      <xdr:row>159</xdr:row>
      <xdr:rowOff>0</xdr:rowOff>
    </xdr:from>
    <xdr:to>
      <xdr:col>32</xdr:col>
      <xdr:colOff>152400</xdr:colOff>
      <xdr:row>189</xdr:row>
      <xdr:rowOff>136969</xdr:rowOff>
    </xdr:to>
    <xdr:pic>
      <xdr:nvPicPr>
        <xdr:cNvPr id="58" name="図 57">
          <a:extLst>
            <a:ext uri="{FF2B5EF4-FFF2-40B4-BE49-F238E27FC236}">
              <a16:creationId xmlns:a16="http://schemas.microsoft.com/office/drawing/2014/main" id="{6DD220EF-A96D-4B6D-96C7-9807CD914B1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a:ext>
          </a:extLst>
        </a:blip>
        <a:stretch>
          <a:fillRect/>
        </a:stretch>
      </xdr:blipFill>
      <xdr:spPr>
        <a:xfrm>
          <a:off x="0" y="33480375"/>
          <a:ext cx="7772400" cy="5566219"/>
        </a:xfrm>
        <a:prstGeom prst="rect">
          <a:avLst/>
        </a:prstGeom>
      </xdr:spPr>
    </xdr:pic>
    <xdr:clientData/>
  </xdr:twoCellAnchor>
  <xdr:twoCellAnchor editAs="oneCell">
    <xdr:from>
      <xdr:col>0</xdr:col>
      <xdr:colOff>38100</xdr:colOff>
      <xdr:row>191</xdr:row>
      <xdr:rowOff>85725</xdr:rowOff>
    </xdr:from>
    <xdr:to>
      <xdr:col>32</xdr:col>
      <xdr:colOff>190500</xdr:colOff>
      <xdr:row>222</xdr:row>
      <xdr:rowOff>38100</xdr:rowOff>
    </xdr:to>
    <xdr:pic>
      <xdr:nvPicPr>
        <xdr:cNvPr id="46" name="図 45">
          <a:extLst>
            <a:ext uri="{FF2B5EF4-FFF2-40B4-BE49-F238E27FC236}">
              <a16:creationId xmlns:a16="http://schemas.microsoft.com/office/drawing/2014/main" id="{173ABC8E-5E9D-41A1-B02A-3D83BD8B8D7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8100" y="39357300"/>
          <a:ext cx="7772400" cy="556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223</xdr:row>
      <xdr:rowOff>0</xdr:rowOff>
    </xdr:from>
    <xdr:to>
      <xdr:col>32</xdr:col>
      <xdr:colOff>152400</xdr:colOff>
      <xdr:row>253</xdr:row>
      <xdr:rowOff>133350</xdr:rowOff>
    </xdr:to>
    <xdr:pic>
      <xdr:nvPicPr>
        <xdr:cNvPr id="50" name="図 49">
          <a:extLst>
            <a:ext uri="{FF2B5EF4-FFF2-40B4-BE49-F238E27FC236}">
              <a16:creationId xmlns:a16="http://schemas.microsoft.com/office/drawing/2014/main" id="{F3D3860C-6605-4E58-8BC8-5BBF2CF1569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5062775"/>
          <a:ext cx="7772400" cy="556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45\&#12405;&#12367;&#12375;&#12373;&#12435;&#29992;\Users\user0091\Downloads\&#20132;&#20184;&#30003;&#35531;&#26360;&#21029;&#32025;_R2461U00059&#65288;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者の概要"/>
      <sheetName val="２．その他事業実施場所"/>
      <sheetName val="３．応募申請者の概要"/>
      <sheetName val="３．応募申請者の概要 (３)"/>
      <sheetName val="３．応募申請者の概要 (４)"/>
      <sheetName val="４．事業概要"/>
      <sheetName val="コード表"/>
      <sheetName val="４．事業概要（５）"/>
      <sheetName val="４．事業概要（６）"/>
      <sheetName val="５．補助事業等の実績"/>
      <sheetName val="６．経費明細表"/>
      <sheetName val="８．補助事業実施体制"/>
      <sheetName val="プルダウンデータ"/>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D1EF7-F014-4771-B72A-72D3CBFF1D98}">
  <sheetPr>
    <pageSetUpPr fitToPage="1"/>
  </sheetPr>
  <dimension ref="A1"/>
  <sheetViews>
    <sheetView showGridLines="0" tabSelected="1" zoomScaleNormal="100" zoomScaleSheetLayoutView="70" workbookViewId="0"/>
  </sheetViews>
  <sheetFormatPr defaultColWidth="3.125" defaultRowHeight="14.25"/>
  <sheetData/>
  <sheetProtection algorithmName="SHA-512" hashValue="oJvMFsdaES6Moawu+iI7FwRb4zuV3zVs8A3TA9lqJlzWikED64uvs3wKsQMYu+7K8R5B4aKgDpGazlvwaBw+OQ==" saltValue="yaeTloNWygvR1ehaDVCUvQ==" spinCount="100000" sheet="1" objects="1" scenarios="1"/>
  <phoneticPr fontId="7"/>
  <pageMargins left="0.7" right="0.7" top="0.75" bottom="0.75" header="0.3" footer="0.3"/>
  <pageSetup paperSize="9" fitToHeight="0" orientation="landscape" r:id="rId1"/>
  <rowBreaks count="8" manualBreakCount="8">
    <brk id="32" max="33" man="1"/>
    <brk id="62" max="33" man="1"/>
    <brk id="95" max="33" man="1"/>
    <brk id="127" max="33" man="1"/>
    <brk id="159" max="33" man="1"/>
    <brk id="191" max="33" man="1"/>
    <brk id="223" max="33" man="1"/>
    <brk id="255" max="3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804E9-513C-4DCC-B127-C406191D6E01}">
  <dimension ref="A2:D389"/>
  <sheetViews>
    <sheetView workbookViewId="0"/>
  </sheetViews>
  <sheetFormatPr defaultColWidth="9" defaultRowHeight="15.75"/>
  <cols>
    <col min="1" max="1" width="27.25" style="26" bestFit="1" customWidth="1"/>
    <col min="2" max="2" width="6" style="26" bestFit="1" customWidth="1"/>
    <col min="3" max="3" width="133.75" style="26" bestFit="1" customWidth="1"/>
    <col min="4" max="4" width="9" style="25"/>
    <col min="5" max="16384" width="9" style="26"/>
  </cols>
  <sheetData>
    <row r="2" spans="1:4">
      <c r="A2" s="24" t="s">
        <v>247</v>
      </c>
      <c r="B2" s="24" t="s">
        <v>248</v>
      </c>
      <c r="C2" s="24" t="s">
        <v>249</v>
      </c>
    </row>
    <row r="3" spans="1:4">
      <c r="A3" s="27" t="s">
        <v>250</v>
      </c>
      <c r="B3" s="28"/>
      <c r="C3" s="28" t="s">
        <v>251</v>
      </c>
    </row>
    <row r="4" spans="1:4">
      <c r="A4" s="29"/>
      <c r="B4" s="28"/>
      <c r="C4" s="28" t="s">
        <v>252</v>
      </c>
    </row>
    <row r="5" spans="1:4">
      <c r="A5" s="30"/>
      <c r="B5" s="28"/>
      <c r="C5" s="28"/>
    </row>
    <row r="6" spans="1:4">
      <c r="A6" s="31" t="s">
        <v>253</v>
      </c>
      <c r="B6" s="32" t="s">
        <v>254</v>
      </c>
      <c r="C6" s="32" t="s">
        <v>255</v>
      </c>
      <c r="D6" s="33" t="s">
        <v>256</v>
      </c>
    </row>
    <row r="7" spans="1:4">
      <c r="A7" s="34"/>
      <c r="B7" s="32" t="s">
        <v>257</v>
      </c>
      <c r="C7" s="35" t="s">
        <v>258</v>
      </c>
      <c r="D7" s="36" t="s">
        <v>259</v>
      </c>
    </row>
    <row r="8" spans="1:4">
      <c r="A8" s="34"/>
      <c r="B8" s="32" t="s">
        <v>260</v>
      </c>
      <c r="C8" s="35" t="s">
        <v>261</v>
      </c>
      <c r="D8" s="36" t="s">
        <v>262</v>
      </c>
    </row>
    <row r="9" spans="1:4">
      <c r="A9" s="34"/>
      <c r="B9" s="32" t="s">
        <v>263</v>
      </c>
      <c r="C9" s="35" t="s">
        <v>264</v>
      </c>
      <c r="D9" s="36" t="s">
        <v>265</v>
      </c>
    </row>
    <row r="10" spans="1:4">
      <c r="A10" s="34"/>
      <c r="B10" s="32" t="s">
        <v>266</v>
      </c>
      <c r="C10" s="35" t="s">
        <v>267</v>
      </c>
      <c r="D10" s="36" t="s">
        <v>268</v>
      </c>
    </row>
    <row r="11" spans="1:4">
      <c r="A11" s="34"/>
      <c r="B11" s="32" t="s">
        <v>269</v>
      </c>
      <c r="C11" s="35" t="s">
        <v>270</v>
      </c>
      <c r="D11" s="36" t="s">
        <v>271</v>
      </c>
    </row>
    <row r="12" spans="1:4">
      <c r="A12" s="34"/>
      <c r="B12" s="32" t="s">
        <v>272</v>
      </c>
      <c r="C12" s="35" t="s">
        <v>273</v>
      </c>
      <c r="D12" s="36" t="s">
        <v>274</v>
      </c>
    </row>
    <row r="13" spans="1:4">
      <c r="A13" s="34"/>
      <c r="B13" s="32" t="s">
        <v>275</v>
      </c>
      <c r="C13" s="35" t="s">
        <v>276</v>
      </c>
      <c r="D13" s="36" t="s">
        <v>277</v>
      </c>
    </row>
    <row r="14" spans="1:4">
      <c r="A14" s="34"/>
      <c r="B14" s="32" t="s">
        <v>278</v>
      </c>
      <c r="C14" s="35" t="s">
        <v>279</v>
      </c>
      <c r="D14" s="36" t="s">
        <v>280</v>
      </c>
    </row>
    <row r="15" spans="1:4">
      <c r="A15" s="34"/>
      <c r="B15" s="32" t="s">
        <v>281</v>
      </c>
      <c r="C15" s="35" t="s">
        <v>282</v>
      </c>
      <c r="D15" s="36" t="s">
        <v>283</v>
      </c>
    </row>
    <row r="16" spans="1:4">
      <c r="A16" s="34"/>
      <c r="B16" s="32" t="s">
        <v>284</v>
      </c>
      <c r="C16" s="35" t="s">
        <v>285</v>
      </c>
      <c r="D16" s="36" t="s">
        <v>286</v>
      </c>
    </row>
    <row r="17" spans="1:4">
      <c r="A17" s="34"/>
      <c r="B17" s="32" t="s">
        <v>287</v>
      </c>
      <c r="C17" s="35" t="s">
        <v>288</v>
      </c>
      <c r="D17" s="36" t="s">
        <v>289</v>
      </c>
    </row>
    <row r="18" spans="1:4">
      <c r="A18" s="34"/>
      <c r="B18" s="32" t="s">
        <v>290</v>
      </c>
      <c r="C18" s="35" t="s">
        <v>291</v>
      </c>
      <c r="D18" s="36" t="s">
        <v>292</v>
      </c>
    </row>
    <row r="19" spans="1:4">
      <c r="A19" s="34"/>
      <c r="B19" s="32" t="s">
        <v>293</v>
      </c>
      <c r="C19" s="35" t="s">
        <v>294</v>
      </c>
      <c r="D19" s="36" t="s">
        <v>295</v>
      </c>
    </row>
    <row r="20" spans="1:4">
      <c r="A20" s="34"/>
      <c r="B20" s="32" t="s">
        <v>296</v>
      </c>
      <c r="C20" s="35" t="s">
        <v>297</v>
      </c>
      <c r="D20" s="36" t="s">
        <v>298</v>
      </c>
    </row>
    <row r="21" spans="1:4">
      <c r="A21" s="34"/>
      <c r="B21" s="32" t="s">
        <v>299</v>
      </c>
      <c r="C21" s="35" t="s">
        <v>300</v>
      </c>
      <c r="D21" s="36" t="s">
        <v>301</v>
      </c>
    </row>
    <row r="22" spans="1:4">
      <c r="A22" s="34"/>
      <c r="B22" s="32" t="s">
        <v>302</v>
      </c>
      <c r="C22" s="35" t="s">
        <v>303</v>
      </c>
      <c r="D22" s="36" t="s">
        <v>304</v>
      </c>
    </row>
    <row r="23" spans="1:4">
      <c r="A23" s="34"/>
      <c r="B23" s="32" t="s">
        <v>305</v>
      </c>
      <c r="C23" s="35" t="s">
        <v>306</v>
      </c>
      <c r="D23" s="36" t="s">
        <v>307</v>
      </c>
    </row>
    <row r="24" spans="1:4">
      <c r="A24" s="34"/>
      <c r="B24" s="32" t="s">
        <v>308</v>
      </c>
      <c r="C24" s="35" t="s">
        <v>309</v>
      </c>
      <c r="D24" s="36" t="s">
        <v>310</v>
      </c>
    </row>
    <row r="25" spans="1:4">
      <c r="A25" s="34"/>
      <c r="B25" s="32" t="s">
        <v>311</v>
      </c>
      <c r="C25" s="35" t="s">
        <v>312</v>
      </c>
      <c r="D25" s="36" t="s">
        <v>313</v>
      </c>
    </row>
    <row r="26" spans="1:4">
      <c r="A26" s="34"/>
      <c r="B26" s="32" t="s">
        <v>314</v>
      </c>
      <c r="C26" s="35" t="s">
        <v>315</v>
      </c>
      <c r="D26" s="36" t="s">
        <v>316</v>
      </c>
    </row>
    <row r="27" spans="1:4">
      <c r="A27" s="34"/>
      <c r="B27" s="32" t="s">
        <v>317</v>
      </c>
      <c r="C27" s="35" t="s">
        <v>318</v>
      </c>
      <c r="D27" s="36" t="s">
        <v>319</v>
      </c>
    </row>
    <row r="28" spans="1:4">
      <c r="A28" s="34"/>
      <c r="B28" s="32" t="s">
        <v>320</v>
      </c>
      <c r="C28" s="35" t="s">
        <v>321</v>
      </c>
      <c r="D28" s="36" t="s">
        <v>322</v>
      </c>
    </row>
    <row r="29" spans="1:4">
      <c r="A29" s="34"/>
      <c r="B29" s="32" t="s">
        <v>323</v>
      </c>
      <c r="C29" s="35" t="s">
        <v>324</v>
      </c>
      <c r="D29" s="36" t="s">
        <v>325</v>
      </c>
    </row>
    <row r="30" spans="1:4">
      <c r="A30" s="34"/>
      <c r="B30" s="32" t="s">
        <v>326</v>
      </c>
      <c r="C30" s="35" t="s">
        <v>327</v>
      </c>
      <c r="D30" s="36" t="s">
        <v>328</v>
      </c>
    </row>
    <row r="31" spans="1:4">
      <c r="A31" s="34"/>
      <c r="B31" s="32" t="s">
        <v>329</v>
      </c>
      <c r="C31" s="35" t="s">
        <v>330</v>
      </c>
      <c r="D31" s="36" t="s">
        <v>331</v>
      </c>
    </row>
    <row r="32" spans="1:4">
      <c r="A32" s="34"/>
      <c r="B32" s="32" t="s">
        <v>332</v>
      </c>
      <c r="C32" s="35" t="s">
        <v>333</v>
      </c>
      <c r="D32" s="36" t="s">
        <v>334</v>
      </c>
    </row>
    <row r="33" spans="1:4">
      <c r="A33" s="34"/>
      <c r="B33" s="32" t="s">
        <v>335</v>
      </c>
      <c r="C33" s="35" t="s">
        <v>336</v>
      </c>
      <c r="D33" s="36" t="s">
        <v>337</v>
      </c>
    </row>
    <row r="34" spans="1:4">
      <c r="A34" s="34"/>
      <c r="B34" s="32" t="s">
        <v>338</v>
      </c>
      <c r="C34" s="35" t="s">
        <v>339</v>
      </c>
      <c r="D34" s="36" t="s">
        <v>340</v>
      </c>
    </row>
    <row r="35" spans="1:4">
      <c r="A35" s="34"/>
      <c r="B35" s="32" t="s">
        <v>341</v>
      </c>
      <c r="C35" s="35" t="s">
        <v>342</v>
      </c>
      <c r="D35" s="36" t="s">
        <v>343</v>
      </c>
    </row>
    <row r="36" spans="1:4">
      <c r="A36" s="34"/>
      <c r="B36" s="32" t="s">
        <v>344</v>
      </c>
      <c r="C36" s="35" t="s">
        <v>345</v>
      </c>
      <c r="D36" s="36" t="s">
        <v>346</v>
      </c>
    </row>
    <row r="37" spans="1:4">
      <c r="A37" s="34"/>
      <c r="B37" s="32" t="s">
        <v>347</v>
      </c>
      <c r="C37" s="35" t="s">
        <v>348</v>
      </c>
      <c r="D37" s="36" t="s">
        <v>349</v>
      </c>
    </row>
    <row r="38" spans="1:4">
      <c r="A38" s="34"/>
      <c r="B38" s="32" t="s">
        <v>350</v>
      </c>
      <c r="C38" s="35" t="s">
        <v>351</v>
      </c>
      <c r="D38" s="36" t="s">
        <v>352</v>
      </c>
    </row>
    <row r="39" spans="1:4">
      <c r="A39" s="34"/>
      <c r="B39" s="32" t="s">
        <v>353</v>
      </c>
      <c r="C39" s="35" t="s">
        <v>354</v>
      </c>
      <c r="D39" s="36" t="s">
        <v>355</v>
      </c>
    </row>
    <row r="40" spans="1:4">
      <c r="A40" s="34"/>
      <c r="B40" s="32" t="s">
        <v>356</v>
      </c>
      <c r="C40" s="32" t="s">
        <v>357</v>
      </c>
      <c r="D40" s="33" t="s">
        <v>358</v>
      </c>
    </row>
    <row r="41" spans="1:4">
      <c r="A41" s="34"/>
      <c r="B41" s="32" t="s">
        <v>359</v>
      </c>
      <c r="C41" s="32" t="s">
        <v>360</v>
      </c>
      <c r="D41" s="33" t="s">
        <v>361</v>
      </c>
    </row>
    <row r="42" spans="1:4">
      <c r="A42" s="34"/>
      <c r="B42" s="32" t="s">
        <v>362</v>
      </c>
      <c r="C42" s="32" t="s">
        <v>363</v>
      </c>
      <c r="D42" s="33" t="s">
        <v>364</v>
      </c>
    </row>
    <row r="43" spans="1:4">
      <c r="A43" s="34"/>
      <c r="B43" s="32" t="s">
        <v>365</v>
      </c>
      <c r="C43" s="35" t="s">
        <v>366</v>
      </c>
      <c r="D43" s="36" t="s">
        <v>367</v>
      </c>
    </row>
    <row r="44" spans="1:4">
      <c r="A44" s="34"/>
      <c r="B44" s="32" t="s">
        <v>368</v>
      </c>
      <c r="C44" s="35" t="s">
        <v>369</v>
      </c>
      <c r="D44" s="36" t="s">
        <v>370</v>
      </c>
    </row>
    <row r="45" spans="1:4">
      <c r="A45" s="34"/>
      <c r="B45" s="32" t="s">
        <v>371</v>
      </c>
      <c r="C45" s="35" t="s">
        <v>372</v>
      </c>
      <c r="D45" s="36" t="s">
        <v>373</v>
      </c>
    </row>
    <row r="46" spans="1:4">
      <c r="A46" s="34"/>
      <c r="B46" s="32" t="s">
        <v>374</v>
      </c>
      <c r="C46" s="35" t="s">
        <v>375</v>
      </c>
      <c r="D46" s="36" t="s">
        <v>376</v>
      </c>
    </row>
    <row r="47" spans="1:4">
      <c r="A47" s="34"/>
      <c r="B47" s="32" t="s">
        <v>377</v>
      </c>
      <c r="C47" s="35" t="s">
        <v>378</v>
      </c>
      <c r="D47" s="36" t="s">
        <v>379</v>
      </c>
    </row>
    <row r="48" spans="1:4">
      <c r="A48" s="34"/>
      <c r="B48" s="32" t="s">
        <v>380</v>
      </c>
      <c r="C48" s="35" t="s">
        <v>381</v>
      </c>
      <c r="D48" s="36" t="s">
        <v>382</v>
      </c>
    </row>
    <row r="49" spans="1:4">
      <c r="A49" s="34"/>
      <c r="B49" s="32" t="s">
        <v>383</v>
      </c>
      <c r="C49" s="35" t="s">
        <v>384</v>
      </c>
      <c r="D49" s="36" t="s">
        <v>385</v>
      </c>
    </row>
    <row r="50" spans="1:4">
      <c r="A50" s="34"/>
      <c r="B50" s="32" t="s">
        <v>386</v>
      </c>
      <c r="C50" s="35" t="s">
        <v>387</v>
      </c>
      <c r="D50" s="36" t="s">
        <v>388</v>
      </c>
    </row>
    <row r="51" spans="1:4">
      <c r="A51" s="34"/>
      <c r="B51" s="32" t="s">
        <v>389</v>
      </c>
      <c r="C51" s="35" t="s">
        <v>390</v>
      </c>
      <c r="D51" s="36" t="s">
        <v>391</v>
      </c>
    </row>
    <row r="52" spans="1:4">
      <c r="A52" s="34"/>
      <c r="B52" s="32" t="s">
        <v>392</v>
      </c>
      <c r="C52" s="35" t="s">
        <v>393</v>
      </c>
      <c r="D52" s="36" t="s">
        <v>394</v>
      </c>
    </row>
    <row r="53" spans="1:4">
      <c r="A53" s="34"/>
      <c r="B53" s="32" t="s">
        <v>395</v>
      </c>
      <c r="C53" s="35" t="s">
        <v>396</v>
      </c>
      <c r="D53" s="36" t="s">
        <v>397</v>
      </c>
    </row>
    <row r="54" spans="1:4">
      <c r="A54" s="34"/>
      <c r="B54" s="32" t="s">
        <v>398</v>
      </c>
      <c r="C54" s="35" t="s">
        <v>399</v>
      </c>
      <c r="D54" s="36" t="s">
        <v>400</v>
      </c>
    </row>
    <row r="55" spans="1:4">
      <c r="A55" s="34"/>
      <c r="B55" s="32" t="s">
        <v>401</v>
      </c>
      <c r="C55" s="35" t="s">
        <v>402</v>
      </c>
      <c r="D55" s="36" t="s">
        <v>403</v>
      </c>
    </row>
    <row r="56" spans="1:4">
      <c r="A56" s="34"/>
      <c r="B56" s="32" t="s">
        <v>404</v>
      </c>
      <c r="C56" s="35" t="s">
        <v>405</v>
      </c>
      <c r="D56" s="36" t="s">
        <v>406</v>
      </c>
    </row>
    <row r="57" spans="1:4">
      <c r="A57" s="34"/>
      <c r="B57" s="32" t="s">
        <v>407</v>
      </c>
      <c r="C57" s="35" t="s">
        <v>408</v>
      </c>
      <c r="D57" s="36" t="s">
        <v>409</v>
      </c>
    </row>
    <row r="58" spans="1:4">
      <c r="A58" s="34"/>
      <c r="B58" s="32" t="s">
        <v>410</v>
      </c>
      <c r="C58" s="35" t="s">
        <v>411</v>
      </c>
      <c r="D58" s="36" t="s">
        <v>412</v>
      </c>
    </row>
    <row r="59" spans="1:4">
      <c r="A59" s="34"/>
      <c r="B59" s="32" t="s">
        <v>413</v>
      </c>
      <c r="C59" s="35" t="s">
        <v>414</v>
      </c>
      <c r="D59" s="36" t="s">
        <v>415</v>
      </c>
    </row>
    <row r="60" spans="1:4">
      <c r="A60" s="34"/>
      <c r="B60" s="32" t="s">
        <v>416</v>
      </c>
      <c r="C60" s="35" t="s">
        <v>417</v>
      </c>
      <c r="D60" s="36" t="s">
        <v>418</v>
      </c>
    </row>
    <row r="61" spans="1:4">
      <c r="A61" s="34"/>
      <c r="B61" s="32" t="s">
        <v>419</v>
      </c>
      <c r="C61" s="35" t="s">
        <v>420</v>
      </c>
      <c r="D61" s="36" t="s">
        <v>421</v>
      </c>
    </row>
    <row r="62" spans="1:4">
      <c r="A62" s="34"/>
      <c r="B62" s="32" t="s">
        <v>422</v>
      </c>
      <c r="C62" s="35" t="s">
        <v>423</v>
      </c>
      <c r="D62" s="36" t="s">
        <v>424</v>
      </c>
    </row>
    <row r="63" spans="1:4">
      <c r="A63" s="34"/>
      <c r="B63" s="32" t="s">
        <v>425</v>
      </c>
      <c r="C63" s="35" t="s">
        <v>426</v>
      </c>
      <c r="D63" s="36" t="s">
        <v>427</v>
      </c>
    </row>
    <row r="64" spans="1:4">
      <c r="A64" s="34"/>
      <c r="B64" s="32" t="s">
        <v>428</v>
      </c>
      <c r="C64" s="35" t="s">
        <v>429</v>
      </c>
      <c r="D64" s="36" t="s">
        <v>430</v>
      </c>
    </row>
    <row r="65" spans="1:4">
      <c r="A65" s="34"/>
      <c r="B65" s="32" t="s">
        <v>431</v>
      </c>
      <c r="C65" s="35" t="s">
        <v>432</v>
      </c>
      <c r="D65" s="36" t="s">
        <v>433</v>
      </c>
    </row>
    <row r="66" spans="1:4">
      <c r="A66" s="34"/>
      <c r="B66" s="32" t="s">
        <v>434</v>
      </c>
      <c r="C66" s="35" t="s">
        <v>435</v>
      </c>
      <c r="D66" s="36" t="s">
        <v>436</v>
      </c>
    </row>
    <row r="67" spans="1:4">
      <c r="A67" s="34"/>
      <c r="B67" s="32" t="s">
        <v>437</v>
      </c>
      <c r="C67" s="35" t="s">
        <v>438</v>
      </c>
      <c r="D67" s="36" t="s">
        <v>439</v>
      </c>
    </row>
    <row r="68" spans="1:4">
      <c r="A68" s="34"/>
      <c r="B68" s="32" t="s">
        <v>440</v>
      </c>
      <c r="C68" s="35" t="s">
        <v>441</v>
      </c>
      <c r="D68" s="36" t="s">
        <v>442</v>
      </c>
    </row>
    <row r="69" spans="1:4">
      <c r="A69" s="34"/>
      <c r="B69" s="32" t="s">
        <v>443</v>
      </c>
      <c r="C69" s="35" t="s">
        <v>444</v>
      </c>
      <c r="D69" s="36" t="s">
        <v>445</v>
      </c>
    </row>
    <row r="70" spans="1:4">
      <c r="A70" s="34"/>
      <c r="B70" s="32" t="s">
        <v>446</v>
      </c>
      <c r="C70" s="35" t="s">
        <v>447</v>
      </c>
      <c r="D70" s="36" t="s">
        <v>448</v>
      </c>
    </row>
    <row r="71" spans="1:4">
      <c r="A71" s="34"/>
      <c r="B71" s="32" t="s">
        <v>449</v>
      </c>
      <c r="C71" s="35" t="s">
        <v>450</v>
      </c>
      <c r="D71" s="36" t="s">
        <v>451</v>
      </c>
    </row>
    <row r="72" spans="1:4">
      <c r="A72" s="34"/>
      <c r="B72" s="32" t="s">
        <v>452</v>
      </c>
      <c r="C72" s="35" t="s">
        <v>453</v>
      </c>
      <c r="D72" s="36" t="s">
        <v>454</v>
      </c>
    </row>
    <row r="73" spans="1:4">
      <c r="A73" s="34"/>
      <c r="B73" s="32" t="s">
        <v>455</v>
      </c>
      <c r="C73" s="35" t="s">
        <v>456</v>
      </c>
      <c r="D73" s="36" t="s">
        <v>457</v>
      </c>
    </row>
    <row r="74" spans="1:4">
      <c r="A74" s="34"/>
      <c r="B74" s="32" t="s">
        <v>458</v>
      </c>
      <c r="C74" s="35" t="s">
        <v>459</v>
      </c>
      <c r="D74" s="36" t="s">
        <v>460</v>
      </c>
    </row>
    <row r="75" spans="1:4">
      <c r="A75" s="34"/>
      <c r="B75" s="32" t="s">
        <v>461</v>
      </c>
      <c r="C75" s="35" t="s">
        <v>462</v>
      </c>
      <c r="D75" s="36" t="s">
        <v>463</v>
      </c>
    </row>
    <row r="76" spans="1:4">
      <c r="A76" s="34"/>
      <c r="B76" s="32" t="s">
        <v>464</v>
      </c>
      <c r="C76" s="35" t="s">
        <v>465</v>
      </c>
      <c r="D76" s="36" t="s">
        <v>466</v>
      </c>
    </row>
    <row r="77" spans="1:4">
      <c r="A77" s="34"/>
      <c r="B77" s="32" t="s">
        <v>467</v>
      </c>
      <c r="C77" s="35" t="s">
        <v>468</v>
      </c>
      <c r="D77" s="36" t="s">
        <v>469</v>
      </c>
    </row>
    <row r="78" spans="1:4">
      <c r="A78" s="34"/>
      <c r="B78" s="32" t="s">
        <v>470</v>
      </c>
      <c r="C78" s="35" t="s">
        <v>471</v>
      </c>
      <c r="D78" s="36" t="s">
        <v>472</v>
      </c>
    </row>
    <row r="79" spans="1:4">
      <c r="A79" s="34"/>
      <c r="B79" s="32" t="s">
        <v>473</v>
      </c>
      <c r="C79" s="35" t="s">
        <v>474</v>
      </c>
      <c r="D79" s="36" t="s">
        <v>475</v>
      </c>
    </row>
    <row r="80" spans="1:4">
      <c r="A80" s="34"/>
      <c r="B80" s="32" t="s">
        <v>476</v>
      </c>
      <c r="C80" s="35" t="s">
        <v>477</v>
      </c>
      <c r="D80" s="36" t="s">
        <v>478</v>
      </c>
    </row>
    <row r="81" spans="1:4">
      <c r="A81" s="34"/>
      <c r="B81" s="32" t="s">
        <v>479</v>
      </c>
      <c r="C81" s="35" t="s">
        <v>480</v>
      </c>
      <c r="D81" s="36" t="s">
        <v>481</v>
      </c>
    </row>
    <row r="82" spans="1:4">
      <c r="A82" s="34"/>
      <c r="B82" s="32" t="s">
        <v>482</v>
      </c>
      <c r="C82" s="35" t="s">
        <v>483</v>
      </c>
      <c r="D82" s="36" t="s">
        <v>484</v>
      </c>
    </row>
    <row r="83" spans="1:4">
      <c r="A83" s="34"/>
      <c r="B83" s="32" t="s">
        <v>485</v>
      </c>
      <c r="C83" s="35" t="s">
        <v>486</v>
      </c>
      <c r="D83" s="36" t="s">
        <v>487</v>
      </c>
    </row>
    <row r="84" spans="1:4">
      <c r="A84" s="34"/>
      <c r="B84" s="32" t="s">
        <v>488</v>
      </c>
      <c r="C84" s="35" t="s">
        <v>489</v>
      </c>
      <c r="D84" s="36" t="s">
        <v>490</v>
      </c>
    </row>
    <row r="85" spans="1:4">
      <c r="A85" s="34"/>
      <c r="B85" s="32" t="s">
        <v>491</v>
      </c>
      <c r="C85" s="35" t="s">
        <v>492</v>
      </c>
      <c r="D85" s="36" t="s">
        <v>493</v>
      </c>
    </row>
    <row r="86" spans="1:4">
      <c r="A86" s="34"/>
      <c r="B86" s="32" t="s">
        <v>494</v>
      </c>
      <c r="C86" s="35" t="s">
        <v>495</v>
      </c>
      <c r="D86" s="36" t="s">
        <v>496</v>
      </c>
    </row>
    <row r="87" spans="1:4">
      <c r="A87" s="34"/>
      <c r="B87" s="32" t="s">
        <v>497</v>
      </c>
      <c r="C87" s="35" t="s">
        <v>498</v>
      </c>
      <c r="D87" s="36" t="s">
        <v>499</v>
      </c>
    </row>
    <row r="88" spans="1:4">
      <c r="A88" s="34"/>
      <c r="B88" s="32" t="s">
        <v>500</v>
      </c>
      <c r="C88" s="35" t="s">
        <v>501</v>
      </c>
      <c r="D88" s="36" t="s">
        <v>502</v>
      </c>
    </row>
    <row r="89" spans="1:4">
      <c r="A89" s="34"/>
      <c r="B89" s="32" t="s">
        <v>503</v>
      </c>
      <c r="C89" s="35" t="s">
        <v>504</v>
      </c>
      <c r="D89" s="36" t="s">
        <v>505</v>
      </c>
    </row>
    <row r="90" spans="1:4">
      <c r="A90" s="34"/>
      <c r="B90" s="32" t="s">
        <v>506</v>
      </c>
      <c r="C90" s="35" t="s">
        <v>507</v>
      </c>
      <c r="D90" s="36" t="s">
        <v>508</v>
      </c>
    </row>
    <row r="91" spans="1:4">
      <c r="A91" s="34"/>
      <c r="B91" s="32" t="s">
        <v>509</v>
      </c>
      <c r="C91" s="35" t="s">
        <v>510</v>
      </c>
      <c r="D91" s="36" t="s">
        <v>511</v>
      </c>
    </row>
    <row r="92" spans="1:4">
      <c r="A92" s="34"/>
      <c r="B92" s="32" t="s">
        <v>512</v>
      </c>
      <c r="C92" s="35" t="s">
        <v>513</v>
      </c>
      <c r="D92" s="36" t="s">
        <v>514</v>
      </c>
    </row>
    <row r="93" spans="1:4">
      <c r="A93" s="34"/>
      <c r="B93" s="32" t="s">
        <v>515</v>
      </c>
      <c r="C93" s="35" t="s">
        <v>516</v>
      </c>
      <c r="D93" s="36" t="s">
        <v>517</v>
      </c>
    </row>
    <row r="94" spans="1:4">
      <c r="A94" s="34"/>
      <c r="B94" s="32" t="s">
        <v>518</v>
      </c>
      <c r="C94" s="35" t="s">
        <v>519</v>
      </c>
      <c r="D94" s="36" t="s">
        <v>520</v>
      </c>
    </row>
    <row r="95" spans="1:4">
      <c r="A95" s="34"/>
      <c r="B95" s="32" t="s">
        <v>521</v>
      </c>
      <c r="C95" s="35" t="s">
        <v>522</v>
      </c>
      <c r="D95" s="36" t="s">
        <v>523</v>
      </c>
    </row>
    <row r="96" spans="1:4">
      <c r="A96" s="34"/>
      <c r="B96" s="32" t="s">
        <v>524</v>
      </c>
      <c r="C96" s="35" t="s">
        <v>525</v>
      </c>
      <c r="D96" s="36" t="s">
        <v>526</v>
      </c>
    </row>
    <row r="97" spans="1:4">
      <c r="A97" s="34"/>
      <c r="B97" s="32" t="s">
        <v>527</v>
      </c>
      <c r="C97" s="35" t="s">
        <v>528</v>
      </c>
      <c r="D97" s="36" t="s">
        <v>529</v>
      </c>
    </row>
    <row r="98" spans="1:4">
      <c r="A98" s="34"/>
      <c r="B98" s="32" t="s">
        <v>530</v>
      </c>
      <c r="C98" s="35" t="s">
        <v>531</v>
      </c>
      <c r="D98" s="36" t="s">
        <v>532</v>
      </c>
    </row>
    <row r="99" spans="1:4">
      <c r="A99" s="34"/>
      <c r="B99" s="32" t="s">
        <v>533</v>
      </c>
      <c r="C99" s="35" t="s">
        <v>534</v>
      </c>
      <c r="D99" s="36" t="s">
        <v>535</v>
      </c>
    </row>
    <row r="100" spans="1:4">
      <c r="A100" s="34"/>
      <c r="B100" s="32" t="s">
        <v>536</v>
      </c>
      <c r="C100" s="35" t="s">
        <v>537</v>
      </c>
      <c r="D100" s="36" t="s">
        <v>538</v>
      </c>
    </row>
    <row r="101" spans="1:4">
      <c r="A101" s="34"/>
      <c r="B101" s="32" t="s">
        <v>539</v>
      </c>
      <c r="C101" s="35" t="s">
        <v>540</v>
      </c>
      <c r="D101" s="36" t="s">
        <v>541</v>
      </c>
    </row>
    <row r="102" spans="1:4">
      <c r="A102" s="34"/>
      <c r="B102" s="32" t="s">
        <v>542</v>
      </c>
      <c r="C102" s="35" t="s">
        <v>543</v>
      </c>
      <c r="D102" s="36" t="s">
        <v>544</v>
      </c>
    </row>
    <row r="103" spans="1:4">
      <c r="A103" s="34"/>
      <c r="B103" s="32" t="s">
        <v>545</v>
      </c>
      <c r="C103" s="35" t="s">
        <v>546</v>
      </c>
      <c r="D103" s="36" t="s">
        <v>547</v>
      </c>
    </row>
    <row r="104" spans="1:4">
      <c r="A104" s="34"/>
      <c r="B104" s="32" t="s">
        <v>548</v>
      </c>
      <c r="C104" s="35" t="s">
        <v>549</v>
      </c>
      <c r="D104" s="36" t="s">
        <v>550</v>
      </c>
    </row>
    <row r="105" spans="1:4">
      <c r="A105" s="34"/>
      <c r="B105" s="32" t="s">
        <v>551</v>
      </c>
      <c r="C105" s="35" t="s">
        <v>552</v>
      </c>
      <c r="D105" s="36" t="s">
        <v>553</v>
      </c>
    </row>
    <row r="106" spans="1:4">
      <c r="A106" s="34"/>
      <c r="B106" s="32" t="s">
        <v>554</v>
      </c>
      <c r="C106" s="35" t="s">
        <v>555</v>
      </c>
      <c r="D106" s="36" t="s">
        <v>556</v>
      </c>
    </row>
    <row r="107" spans="1:4">
      <c r="A107" s="34"/>
      <c r="B107" s="32" t="s">
        <v>557</v>
      </c>
      <c r="C107" s="35" t="s">
        <v>558</v>
      </c>
      <c r="D107" s="36" t="s">
        <v>559</v>
      </c>
    </row>
    <row r="108" spans="1:4">
      <c r="A108" s="34"/>
      <c r="B108" s="32" t="s">
        <v>560</v>
      </c>
      <c r="C108" s="35" t="s">
        <v>561</v>
      </c>
      <c r="D108" s="36" t="s">
        <v>562</v>
      </c>
    </row>
    <row r="109" spans="1:4">
      <c r="A109" s="34"/>
      <c r="B109" s="32" t="s">
        <v>563</v>
      </c>
      <c r="C109" s="35" t="s">
        <v>564</v>
      </c>
      <c r="D109" s="36" t="s">
        <v>565</v>
      </c>
    </row>
    <row r="110" spans="1:4">
      <c r="A110" s="34"/>
      <c r="B110" s="32" t="s">
        <v>566</v>
      </c>
      <c r="C110" s="35" t="s">
        <v>567</v>
      </c>
      <c r="D110" s="36" t="s">
        <v>568</v>
      </c>
    </row>
    <row r="111" spans="1:4">
      <c r="A111" s="34"/>
      <c r="B111" s="32" t="s">
        <v>569</v>
      </c>
      <c r="C111" s="35" t="s">
        <v>570</v>
      </c>
      <c r="D111" s="36" t="s">
        <v>571</v>
      </c>
    </row>
    <row r="112" spans="1:4">
      <c r="A112" s="34"/>
      <c r="B112" s="32" t="s">
        <v>572</v>
      </c>
      <c r="C112" s="35" t="s">
        <v>573</v>
      </c>
      <c r="D112" s="36" t="s">
        <v>574</v>
      </c>
    </row>
    <row r="113" spans="1:4">
      <c r="A113" s="34"/>
      <c r="B113" s="32" t="s">
        <v>575</v>
      </c>
      <c r="C113" s="35" t="s">
        <v>576</v>
      </c>
      <c r="D113" s="36" t="s">
        <v>577</v>
      </c>
    </row>
    <row r="114" spans="1:4">
      <c r="A114" s="34"/>
      <c r="B114" s="32" t="s">
        <v>578</v>
      </c>
      <c r="C114" s="35" t="s">
        <v>579</v>
      </c>
      <c r="D114" s="36" t="s">
        <v>580</v>
      </c>
    </row>
    <row r="115" spans="1:4">
      <c r="A115" s="34"/>
      <c r="B115" s="32" t="s">
        <v>581</v>
      </c>
      <c r="C115" s="35" t="s">
        <v>582</v>
      </c>
      <c r="D115" s="36" t="s">
        <v>583</v>
      </c>
    </row>
    <row r="116" spans="1:4">
      <c r="A116" s="34"/>
      <c r="B116" s="32" t="s">
        <v>584</v>
      </c>
      <c r="C116" s="35" t="s">
        <v>585</v>
      </c>
      <c r="D116" s="36" t="s">
        <v>586</v>
      </c>
    </row>
    <row r="117" spans="1:4">
      <c r="A117" s="34"/>
      <c r="B117" s="32" t="s">
        <v>587</v>
      </c>
      <c r="C117" s="35" t="s">
        <v>588</v>
      </c>
      <c r="D117" s="36" t="s">
        <v>589</v>
      </c>
    </row>
    <row r="118" spans="1:4">
      <c r="A118" s="34"/>
      <c r="B118" s="32" t="s">
        <v>590</v>
      </c>
      <c r="C118" s="35" t="s">
        <v>591</v>
      </c>
      <c r="D118" s="36" t="s">
        <v>592</v>
      </c>
    </row>
    <row r="119" spans="1:4">
      <c r="A119" s="34"/>
      <c r="B119" s="32" t="s">
        <v>593</v>
      </c>
      <c r="C119" s="35" t="s">
        <v>594</v>
      </c>
      <c r="D119" s="36" t="s">
        <v>595</v>
      </c>
    </row>
    <row r="120" spans="1:4">
      <c r="A120" s="34"/>
      <c r="B120" s="32" t="s">
        <v>596</v>
      </c>
      <c r="C120" s="35" t="s">
        <v>597</v>
      </c>
      <c r="D120" s="36" t="s">
        <v>598</v>
      </c>
    </row>
    <row r="121" spans="1:4">
      <c r="A121" s="34"/>
      <c r="B121" s="32" t="s">
        <v>599</v>
      </c>
      <c r="C121" s="35" t="s">
        <v>600</v>
      </c>
      <c r="D121" s="36" t="s">
        <v>601</v>
      </c>
    </row>
    <row r="122" spans="1:4">
      <c r="A122" s="34"/>
      <c r="B122" s="32" t="s">
        <v>602</v>
      </c>
      <c r="C122" s="35" t="s">
        <v>603</v>
      </c>
      <c r="D122" s="36" t="s">
        <v>604</v>
      </c>
    </row>
    <row r="123" spans="1:4">
      <c r="A123" s="34"/>
      <c r="B123" s="32" t="s">
        <v>605</v>
      </c>
      <c r="C123" s="35" t="s">
        <v>606</v>
      </c>
      <c r="D123" s="36" t="s">
        <v>607</v>
      </c>
    </row>
    <row r="124" spans="1:4">
      <c r="A124" s="34"/>
      <c r="B124" s="32" t="s">
        <v>608</v>
      </c>
      <c r="C124" s="35" t="s">
        <v>609</v>
      </c>
      <c r="D124" s="36" t="s">
        <v>610</v>
      </c>
    </row>
    <row r="125" spans="1:4">
      <c r="A125" s="34"/>
      <c r="B125" s="32" t="s">
        <v>611</v>
      </c>
      <c r="C125" s="35" t="s">
        <v>612</v>
      </c>
      <c r="D125" s="36" t="s">
        <v>613</v>
      </c>
    </row>
    <row r="126" spans="1:4">
      <c r="A126" s="34"/>
      <c r="B126" s="32" t="s">
        <v>614</v>
      </c>
      <c r="C126" s="35" t="s">
        <v>615</v>
      </c>
      <c r="D126" s="36" t="s">
        <v>616</v>
      </c>
    </row>
    <row r="127" spans="1:4">
      <c r="A127" s="34"/>
      <c r="B127" s="32" t="s">
        <v>617</v>
      </c>
      <c r="C127" s="35" t="s">
        <v>618</v>
      </c>
      <c r="D127" s="36" t="s">
        <v>619</v>
      </c>
    </row>
    <row r="128" spans="1:4">
      <c r="A128" s="34"/>
      <c r="B128" s="32"/>
      <c r="C128" s="35"/>
    </row>
    <row r="129" spans="1:4">
      <c r="A129" s="31" t="s">
        <v>21</v>
      </c>
      <c r="B129" s="32"/>
      <c r="C129" s="35" t="s">
        <v>620</v>
      </c>
    </row>
    <row r="130" spans="1:4">
      <c r="A130" s="34"/>
      <c r="B130" s="32"/>
      <c r="C130" s="35" t="s">
        <v>621</v>
      </c>
    </row>
    <row r="131" spans="1:4">
      <c r="A131" s="34"/>
      <c r="B131" s="32"/>
      <c r="C131" s="35"/>
    </row>
    <row r="132" spans="1:4">
      <c r="A132" s="31" t="s">
        <v>622</v>
      </c>
      <c r="B132" s="32"/>
      <c r="C132" s="37" t="s">
        <v>623</v>
      </c>
    </row>
    <row r="133" spans="1:4">
      <c r="A133" s="34"/>
      <c r="B133" s="32"/>
      <c r="C133" s="32" t="s">
        <v>624</v>
      </c>
    </row>
    <row r="134" spans="1:4">
      <c r="A134" s="38"/>
      <c r="B134" s="32"/>
      <c r="C134" s="32"/>
    </row>
    <row r="135" spans="1:4">
      <c r="A135" s="31" t="s">
        <v>625</v>
      </c>
      <c r="B135" s="32" t="s">
        <v>626</v>
      </c>
      <c r="C135" s="35" t="s">
        <v>627</v>
      </c>
      <c r="D135" s="39"/>
    </row>
    <row r="136" spans="1:4">
      <c r="A136" s="34"/>
      <c r="B136" s="32" t="s">
        <v>628</v>
      </c>
      <c r="C136" s="35" t="s">
        <v>629</v>
      </c>
      <c r="D136" s="39"/>
    </row>
    <row r="137" spans="1:4">
      <c r="A137" s="34"/>
      <c r="B137" s="32" t="s">
        <v>630</v>
      </c>
      <c r="C137" s="35" t="s">
        <v>631</v>
      </c>
      <c r="D137" s="39"/>
    </row>
    <row r="138" spans="1:4">
      <c r="A138" s="34"/>
      <c r="B138" s="32" t="s">
        <v>632</v>
      </c>
      <c r="C138" s="35" t="s">
        <v>633</v>
      </c>
      <c r="D138" s="39"/>
    </row>
    <row r="139" spans="1:4">
      <c r="A139" s="34"/>
      <c r="B139" s="32" t="s">
        <v>634</v>
      </c>
      <c r="C139" s="35" t="s">
        <v>635</v>
      </c>
      <c r="D139" s="39"/>
    </row>
    <row r="140" spans="1:4">
      <c r="A140" s="34"/>
      <c r="B140" s="32" t="s">
        <v>636</v>
      </c>
      <c r="C140" s="35" t="s">
        <v>637</v>
      </c>
      <c r="D140" s="39"/>
    </row>
    <row r="141" spans="1:4">
      <c r="A141" s="34"/>
      <c r="B141" s="32" t="s">
        <v>638</v>
      </c>
      <c r="C141" s="35" t="s">
        <v>639</v>
      </c>
      <c r="D141" s="39"/>
    </row>
    <row r="142" spans="1:4">
      <c r="A142" s="34"/>
      <c r="B142" s="32" t="s">
        <v>640</v>
      </c>
      <c r="C142" s="35" t="s">
        <v>641</v>
      </c>
      <c r="D142" s="39"/>
    </row>
    <row r="143" spans="1:4">
      <c r="A143" s="34"/>
      <c r="B143" s="32" t="s">
        <v>642</v>
      </c>
      <c r="C143" s="35" t="s">
        <v>643</v>
      </c>
      <c r="D143" s="39"/>
    </row>
    <row r="144" spans="1:4">
      <c r="A144" s="34"/>
      <c r="B144" s="32" t="s">
        <v>644</v>
      </c>
      <c r="C144" s="35" t="s">
        <v>645</v>
      </c>
      <c r="D144" s="39"/>
    </row>
    <row r="145" spans="1:4">
      <c r="A145" s="34"/>
      <c r="B145" s="32" t="s">
        <v>646</v>
      </c>
      <c r="C145" s="35" t="s">
        <v>647</v>
      </c>
      <c r="D145" s="39"/>
    </row>
    <row r="146" spans="1:4">
      <c r="A146" s="34"/>
      <c r="B146" s="32" t="s">
        <v>648</v>
      </c>
      <c r="C146" s="35" t="s">
        <v>649</v>
      </c>
      <c r="D146" s="39"/>
    </row>
    <row r="147" spans="1:4">
      <c r="A147" s="34"/>
      <c r="B147" s="32" t="s">
        <v>650</v>
      </c>
      <c r="C147" s="35" t="s">
        <v>651</v>
      </c>
      <c r="D147" s="39"/>
    </row>
    <row r="148" spans="1:4">
      <c r="A148" s="34"/>
      <c r="B148" s="32" t="s">
        <v>652</v>
      </c>
      <c r="C148" s="35" t="s">
        <v>653</v>
      </c>
      <c r="D148" s="39"/>
    </row>
    <row r="149" spans="1:4">
      <c r="A149" s="34"/>
      <c r="B149" s="32" t="s">
        <v>654</v>
      </c>
      <c r="C149" s="35" t="s">
        <v>655</v>
      </c>
      <c r="D149" s="39"/>
    </row>
    <row r="150" spans="1:4">
      <c r="A150" s="34"/>
      <c r="B150" s="32" t="s">
        <v>656</v>
      </c>
      <c r="C150" s="35" t="s">
        <v>657</v>
      </c>
      <c r="D150" s="39"/>
    </row>
    <row r="151" spans="1:4">
      <c r="A151" s="34"/>
      <c r="B151" s="32" t="s">
        <v>658</v>
      </c>
      <c r="C151" s="35" t="s">
        <v>659</v>
      </c>
      <c r="D151" s="39"/>
    </row>
    <row r="152" spans="1:4">
      <c r="A152" s="34"/>
      <c r="B152" s="32" t="s">
        <v>660</v>
      </c>
      <c r="C152" s="35" t="s">
        <v>661</v>
      </c>
      <c r="D152" s="39"/>
    </row>
    <row r="153" spans="1:4">
      <c r="A153" s="34"/>
      <c r="B153" s="32" t="s">
        <v>662</v>
      </c>
      <c r="C153" s="35" t="s">
        <v>663</v>
      </c>
      <c r="D153" s="39"/>
    </row>
    <row r="154" spans="1:4">
      <c r="A154" s="34"/>
      <c r="B154" s="32" t="s">
        <v>664</v>
      </c>
      <c r="C154" s="35" t="s">
        <v>665</v>
      </c>
      <c r="D154" s="39"/>
    </row>
    <row r="155" spans="1:4">
      <c r="A155" s="34"/>
      <c r="B155" s="32" t="s">
        <v>666</v>
      </c>
      <c r="C155" s="35" t="s">
        <v>667</v>
      </c>
      <c r="D155" s="39"/>
    </row>
    <row r="156" spans="1:4">
      <c r="A156" s="34"/>
      <c r="B156" s="32" t="s">
        <v>668</v>
      </c>
      <c r="C156" s="35" t="s">
        <v>669</v>
      </c>
      <c r="D156" s="39"/>
    </row>
    <row r="157" spans="1:4">
      <c r="A157" s="34"/>
      <c r="B157" s="32" t="s">
        <v>670</v>
      </c>
      <c r="C157" s="35" t="s">
        <v>671</v>
      </c>
      <c r="D157" s="39"/>
    </row>
    <row r="158" spans="1:4">
      <c r="A158" s="34"/>
      <c r="B158" s="32" t="s">
        <v>672</v>
      </c>
      <c r="C158" s="35" t="s">
        <v>673</v>
      </c>
      <c r="D158" s="39"/>
    </row>
    <row r="159" spans="1:4">
      <c r="A159" s="34"/>
      <c r="B159" s="32" t="s">
        <v>674</v>
      </c>
      <c r="C159" s="35" t="s">
        <v>675</v>
      </c>
      <c r="D159" s="39"/>
    </row>
    <row r="160" spans="1:4">
      <c r="A160" s="34"/>
      <c r="B160" s="32" t="s">
        <v>676</v>
      </c>
      <c r="C160" s="35" t="s">
        <v>677</v>
      </c>
      <c r="D160" s="39"/>
    </row>
    <row r="161" spans="1:4">
      <c r="A161" s="34"/>
      <c r="B161" s="32" t="s">
        <v>678</v>
      </c>
      <c r="C161" s="35" t="s">
        <v>679</v>
      </c>
      <c r="D161" s="39"/>
    </row>
    <row r="162" spans="1:4">
      <c r="A162" s="34"/>
      <c r="B162" s="32" t="s">
        <v>680</v>
      </c>
      <c r="C162" s="35" t="s">
        <v>681</v>
      </c>
      <c r="D162" s="39"/>
    </row>
    <row r="163" spans="1:4">
      <c r="A163" s="34"/>
      <c r="B163" s="32" t="s">
        <v>682</v>
      </c>
      <c r="C163" s="35" t="s">
        <v>683</v>
      </c>
      <c r="D163" s="39"/>
    </row>
    <row r="164" spans="1:4">
      <c r="A164" s="34"/>
      <c r="B164" s="32" t="s">
        <v>684</v>
      </c>
      <c r="C164" s="35" t="s">
        <v>685</v>
      </c>
      <c r="D164" s="39"/>
    </row>
    <row r="165" spans="1:4">
      <c r="A165" s="34"/>
      <c r="B165" s="32" t="s">
        <v>686</v>
      </c>
      <c r="C165" s="35" t="s">
        <v>687</v>
      </c>
      <c r="D165" s="39"/>
    </row>
    <row r="166" spans="1:4">
      <c r="A166" s="34"/>
      <c r="B166" s="32" t="s">
        <v>688</v>
      </c>
      <c r="C166" s="35" t="s">
        <v>689</v>
      </c>
      <c r="D166" s="39"/>
    </row>
    <row r="167" spans="1:4">
      <c r="A167" s="34"/>
      <c r="B167" s="32" t="s">
        <v>690</v>
      </c>
      <c r="C167" s="35" t="s">
        <v>691</v>
      </c>
      <c r="D167" s="39"/>
    </row>
    <row r="168" spans="1:4">
      <c r="A168" s="34"/>
      <c r="B168" s="32" t="s">
        <v>692</v>
      </c>
      <c r="C168" s="35" t="s">
        <v>693</v>
      </c>
      <c r="D168" s="39"/>
    </row>
    <row r="169" spans="1:4">
      <c r="A169" s="34"/>
      <c r="B169" s="32" t="s">
        <v>694</v>
      </c>
      <c r="C169" s="35" t="s">
        <v>695</v>
      </c>
      <c r="D169" s="39"/>
    </row>
    <row r="170" spans="1:4">
      <c r="A170" s="34"/>
      <c r="B170" s="32" t="s">
        <v>696</v>
      </c>
      <c r="C170" s="35" t="s">
        <v>697</v>
      </c>
      <c r="D170" s="39"/>
    </row>
    <row r="171" spans="1:4">
      <c r="A171" s="34"/>
      <c r="B171" s="32" t="s">
        <v>698</v>
      </c>
      <c r="C171" s="35" t="s">
        <v>699</v>
      </c>
      <c r="D171" s="39"/>
    </row>
    <row r="172" spans="1:4">
      <c r="A172" s="34"/>
      <c r="B172" s="32" t="s">
        <v>700</v>
      </c>
      <c r="C172" s="35" t="s">
        <v>701</v>
      </c>
      <c r="D172" s="39"/>
    </row>
    <row r="173" spans="1:4">
      <c r="A173" s="34"/>
      <c r="B173" s="32" t="s">
        <v>702</v>
      </c>
      <c r="C173" s="35" t="s">
        <v>703</v>
      </c>
      <c r="D173" s="39"/>
    </row>
    <row r="174" spans="1:4">
      <c r="A174" s="34"/>
      <c r="B174" s="32" t="s">
        <v>704</v>
      </c>
      <c r="C174" s="35" t="s">
        <v>705</v>
      </c>
      <c r="D174" s="39"/>
    </row>
    <row r="175" spans="1:4">
      <c r="A175" s="34"/>
      <c r="B175" s="32" t="s">
        <v>706</v>
      </c>
      <c r="C175" s="35" t="s">
        <v>707</v>
      </c>
      <c r="D175" s="39"/>
    </row>
    <row r="176" spans="1:4">
      <c r="A176" s="34"/>
      <c r="B176" s="32" t="s">
        <v>708</v>
      </c>
      <c r="C176" s="35" t="s">
        <v>709</v>
      </c>
      <c r="D176" s="39"/>
    </row>
    <row r="177" spans="1:4">
      <c r="A177" s="34"/>
      <c r="B177" s="32" t="s">
        <v>710</v>
      </c>
      <c r="C177" s="35" t="s">
        <v>711</v>
      </c>
      <c r="D177" s="39"/>
    </row>
    <row r="178" spans="1:4">
      <c r="A178" s="34"/>
      <c r="B178" s="32" t="s">
        <v>712</v>
      </c>
      <c r="C178" s="35" t="s">
        <v>713</v>
      </c>
      <c r="D178" s="39"/>
    </row>
    <row r="179" spans="1:4">
      <c r="A179" s="34"/>
      <c r="B179" s="32" t="s">
        <v>714</v>
      </c>
      <c r="C179" s="35" t="s">
        <v>715</v>
      </c>
      <c r="D179" s="39"/>
    </row>
    <row r="180" spans="1:4">
      <c r="A180" s="34"/>
      <c r="B180" s="32" t="s">
        <v>716</v>
      </c>
      <c r="C180" s="35" t="s">
        <v>717</v>
      </c>
      <c r="D180" s="39"/>
    </row>
    <row r="181" spans="1:4">
      <c r="A181" s="34"/>
      <c r="B181" s="32" t="s">
        <v>718</v>
      </c>
      <c r="C181" s="35" t="s">
        <v>719</v>
      </c>
      <c r="D181" s="39"/>
    </row>
    <row r="182" spans="1:4">
      <c r="A182" s="34"/>
      <c r="B182" s="32" t="s">
        <v>720</v>
      </c>
      <c r="C182" s="35" t="s">
        <v>721</v>
      </c>
      <c r="D182" s="39"/>
    </row>
    <row r="183" spans="1:4">
      <c r="A183" s="34"/>
      <c r="B183" s="32" t="s">
        <v>722</v>
      </c>
      <c r="C183" s="35" t="s">
        <v>723</v>
      </c>
      <c r="D183" s="39"/>
    </row>
    <row r="184" spans="1:4">
      <c r="A184" s="34"/>
      <c r="B184" s="32" t="s">
        <v>724</v>
      </c>
      <c r="C184" s="35" t="s">
        <v>725</v>
      </c>
      <c r="D184" s="39"/>
    </row>
    <row r="185" spans="1:4">
      <c r="A185" s="34"/>
      <c r="B185" s="32" t="s">
        <v>726</v>
      </c>
      <c r="C185" s="35" t="s">
        <v>727</v>
      </c>
      <c r="D185" s="39"/>
    </row>
    <row r="186" spans="1:4">
      <c r="A186" s="34"/>
      <c r="B186" s="32" t="s">
        <v>728</v>
      </c>
      <c r="C186" s="35" t="s">
        <v>729</v>
      </c>
      <c r="D186" s="39"/>
    </row>
    <row r="187" spans="1:4">
      <c r="A187" s="34"/>
      <c r="B187" s="32" t="s">
        <v>730</v>
      </c>
      <c r="C187" s="35" t="s">
        <v>731</v>
      </c>
      <c r="D187" s="39"/>
    </row>
    <row r="188" spans="1:4">
      <c r="A188" s="34"/>
      <c r="B188" s="32" t="s">
        <v>732</v>
      </c>
      <c r="C188" s="35" t="s">
        <v>733</v>
      </c>
      <c r="D188" s="39"/>
    </row>
    <row r="189" spans="1:4">
      <c r="A189" s="34"/>
      <c r="B189" s="32" t="s">
        <v>734</v>
      </c>
      <c r="C189" s="35" t="s">
        <v>735</v>
      </c>
      <c r="D189" s="39"/>
    </row>
    <row r="190" spans="1:4">
      <c r="A190" s="34"/>
      <c r="B190" s="32" t="s">
        <v>736</v>
      </c>
      <c r="C190" s="35" t="s">
        <v>737</v>
      </c>
      <c r="D190" s="39"/>
    </row>
    <row r="191" spans="1:4">
      <c r="A191" s="34"/>
      <c r="B191" s="32" t="s">
        <v>738</v>
      </c>
      <c r="C191" s="35" t="s">
        <v>739</v>
      </c>
      <c r="D191" s="39"/>
    </row>
    <row r="192" spans="1:4">
      <c r="A192" s="34"/>
      <c r="B192" s="32" t="s">
        <v>740</v>
      </c>
      <c r="C192" s="35" t="s">
        <v>741</v>
      </c>
      <c r="D192" s="39"/>
    </row>
    <row r="193" spans="1:4">
      <c r="A193" s="34"/>
      <c r="B193" s="32" t="s">
        <v>742</v>
      </c>
      <c r="C193" s="35" t="s">
        <v>743</v>
      </c>
      <c r="D193" s="39"/>
    </row>
    <row r="194" spans="1:4">
      <c r="A194" s="34"/>
      <c r="B194" s="32" t="s">
        <v>744</v>
      </c>
      <c r="C194" s="35" t="s">
        <v>745</v>
      </c>
      <c r="D194" s="39"/>
    </row>
    <row r="195" spans="1:4">
      <c r="A195" s="34"/>
      <c r="B195" s="32" t="s">
        <v>746</v>
      </c>
      <c r="C195" s="35" t="s">
        <v>747</v>
      </c>
      <c r="D195" s="39"/>
    </row>
    <row r="196" spans="1:4">
      <c r="A196" s="34"/>
      <c r="B196" s="32" t="s">
        <v>748</v>
      </c>
      <c r="C196" s="35" t="s">
        <v>749</v>
      </c>
      <c r="D196" s="39"/>
    </row>
    <row r="197" spans="1:4">
      <c r="A197" s="34"/>
      <c r="B197" s="32" t="s">
        <v>750</v>
      </c>
      <c r="C197" s="35" t="s">
        <v>751</v>
      </c>
      <c r="D197" s="39"/>
    </row>
    <row r="198" spans="1:4">
      <c r="A198" s="34"/>
      <c r="B198" s="32" t="s">
        <v>752</v>
      </c>
      <c r="C198" s="35" t="s">
        <v>753</v>
      </c>
      <c r="D198" s="39"/>
    </row>
    <row r="199" spans="1:4">
      <c r="A199" s="34"/>
      <c r="B199" s="32" t="s">
        <v>754</v>
      </c>
      <c r="C199" s="35" t="s">
        <v>755</v>
      </c>
      <c r="D199" s="39"/>
    </row>
    <row r="200" spans="1:4">
      <c r="A200" s="34"/>
      <c r="B200" s="32" t="s">
        <v>756</v>
      </c>
      <c r="C200" s="35" t="s">
        <v>757</v>
      </c>
      <c r="D200" s="39"/>
    </row>
    <row r="201" spans="1:4">
      <c r="A201" s="34"/>
      <c r="B201" s="32" t="s">
        <v>758</v>
      </c>
      <c r="C201" s="35" t="s">
        <v>759</v>
      </c>
      <c r="D201" s="39"/>
    </row>
    <row r="202" spans="1:4">
      <c r="A202" s="34"/>
      <c r="B202" s="32" t="s">
        <v>760</v>
      </c>
      <c r="C202" s="35" t="s">
        <v>761</v>
      </c>
      <c r="D202" s="39"/>
    </row>
    <row r="203" spans="1:4">
      <c r="A203" s="34"/>
      <c r="B203" s="32" t="s">
        <v>762</v>
      </c>
      <c r="C203" s="35" t="s">
        <v>763</v>
      </c>
      <c r="D203" s="39"/>
    </row>
    <row r="204" spans="1:4">
      <c r="A204" s="34"/>
      <c r="B204" s="32" t="s">
        <v>764</v>
      </c>
      <c r="C204" s="35" t="s">
        <v>765</v>
      </c>
      <c r="D204" s="39"/>
    </row>
    <row r="205" spans="1:4">
      <c r="A205" s="34"/>
      <c r="B205" s="32" t="s">
        <v>766</v>
      </c>
      <c r="C205" s="35" t="s">
        <v>767</v>
      </c>
      <c r="D205" s="39"/>
    </row>
    <row r="206" spans="1:4">
      <c r="A206" s="34"/>
      <c r="B206" s="32" t="s">
        <v>768</v>
      </c>
      <c r="C206" s="35" t="s">
        <v>769</v>
      </c>
      <c r="D206" s="39"/>
    </row>
    <row r="207" spans="1:4">
      <c r="A207" s="34"/>
      <c r="B207" s="32" t="s">
        <v>770</v>
      </c>
      <c r="C207" s="35" t="s">
        <v>771</v>
      </c>
      <c r="D207" s="39"/>
    </row>
    <row r="208" spans="1:4">
      <c r="A208" s="34"/>
      <c r="B208" s="32" t="s">
        <v>772</v>
      </c>
      <c r="C208" s="35" t="s">
        <v>773</v>
      </c>
      <c r="D208" s="39"/>
    </row>
    <row r="209" spans="1:4">
      <c r="A209" s="34"/>
      <c r="B209" s="32" t="s">
        <v>774</v>
      </c>
      <c r="C209" s="35" t="s">
        <v>775</v>
      </c>
      <c r="D209" s="39"/>
    </row>
    <row r="210" spans="1:4">
      <c r="A210" s="34"/>
      <c r="B210" s="32" t="s">
        <v>776</v>
      </c>
      <c r="C210" s="35" t="s">
        <v>777</v>
      </c>
      <c r="D210" s="39"/>
    </row>
    <row r="211" spans="1:4">
      <c r="A211" s="34"/>
      <c r="B211" s="32" t="s">
        <v>778</v>
      </c>
      <c r="C211" s="35" t="s">
        <v>779</v>
      </c>
      <c r="D211" s="39"/>
    </row>
    <row r="212" spans="1:4">
      <c r="A212" s="34"/>
      <c r="B212" s="32" t="s">
        <v>780</v>
      </c>
      <c r="C212" s="35" t="s">
        <v>781</v>
      </c>
      <c r="D212" s="39"/>
    </row>
    <row r="213" spans="1:4">
      <c r="A213" s="34"/>
      <c r="B213" s="32" t="s">
        <v>782</v>
      </c>
      <c r="C213" s="35" t="s">
        <v>783</v>
      </c>
      <c r="D213" s="39"/>
    </row>
    <row r="214" spans="1:4">
      <c r="A214" s="34"/>
      <c r="B214" s="32" t="s">
        <v>784</v>
      </c>
      <c r="C214" s="35" t="s">
        <v>785</v>
      </c>
      <c r="D214" s="39"/>
    </row>
    <row r="215" spans="1:4">
      <c r="A215" s="34"/>
      <c r="B215" s="32" t="s">
        <v>786</v>
      </c>
      <c r="C215" s="35" t="s">
        <v>787</v>
      </c>
      <c r="D215" s="39"/>
    </row>
    <row r="216" spans="1:4">
      <c r="A216" s="34"/>
      <c r="B216" s="32" t="s">
        <v>788</v>
      </c>
      <c r="C216" s="35" t="s">
        <v>789</v>
      </c>
      <c r="D216" s="39"/>
    </row>
    <row r="217" spans="1:4">
      <c r="A217" s="34"/>
      <c r="B217" s="32" t="s">
        <v>790</v>
      </c>
      <c r="C217" s="35" t="s">
        <v>791</v>
      </c>
      <c r="D217" s="39"/>
    </row>
    <row r="218" spans="1:4">
      <c r="A218" s="34"/>
      <c r="B218" s="32" t="s">
        <v>792</v>
      </c>
      <c r="C218" s="35" t="s">
        <v>793</v>
      </c>
      <c r="D218" s="39"/>
    </row>
    <row r="219" spans="1:4">
      <c r="A219" s="34"/>
      <c r="B219" s="32" t="s">
        <v>794</v>
      </c>
      <c r="C219" s="35" t="s">
        <v>795</v>
      </c>
      <c r="D219" s="39"/>
    </row>
    <row r="220" spans="1:4">
      <c r="A220" s="34"/>
      <c r="B220" s="32" t="s">
        <v>796</v>
      </c>
      <c r="C220" s="35" t="s">
        <v>797</v>
      </c>
      <c r="D220" s="39"/>
    </row>
    <row r="221" spans="1:4">
      <c r="A221" s="34"/>
      <c r="B221" s="32" t="s">
        <v>798</v>
      </c>
      <c r="C221" s="35" t="s">
        <v>799</v>
      </c>
      <c r="D221" s="39"/>
    </row>
    <row r="222" spans="1:4">
      <c r="A222" s="34"/>
      <c r="B222" s="32" t="s">
        <v>800</v>
      </c>
      <c r="C222" s="35" t="s">
        <v>801</v>
      </c>
      <c r="D222" s="39"/>
    </row>
    <row r="223" spans="1:4">
      <c r="A223" s="34"/>
      <c r="B223" s="32" t="s">
        <v>802</v>
      </c>
      <c r="C223" s="35" t="s">
        <v>803</v>
      </c>
      <c r="D223" s="39"/>
    </row>
    <row r="224" spans="1:4">
      <c r="A224" s="34"/>
      <c r="B224" s="32" t="s">
        <v>804</v>
      </c>
      <c r="C224" s="35" t="s">
        <v>805</v>
      </c>
      <c r="D224" s="39"/>
    </row>
    <row r="225" spans="1:4">
      <c r="A225" s="34"/>
      <c r="B225" s="32" t="s">
        <v>806</v>
      </c>
      <c r="C225" s="35" t="s">
        <v>807</v>
      </c>
      <c r="D225" s="39"/>
    </row>
    <row r="226" spans="1:4">
      <c r="A226" s="34"/>
      <c r="B226" s="32" t="s">
        <v>808</v>
      </c>
      <c r="C226" s="35" t="s">
        <v>809</v>
      </c>
      <c r="D226" s="39"/>
    </row>
    <row r="227" spans="1:4">
      <c r="A227" s="34"/>
      <c r="B227" s="32" t="s">
        <v>810</v>
      </c>
      <c r="C227" s="35" t="s">
        <v>811</v>
      </c>
      <c r="D227" s="39"/>
    </row>
    <row r="228" spans="1:4">
      <c r="A228" s="34"/>
      <c r="B228" s="32" t="s">
        <v>812</v>
      </c>
      <c r="C228" s="35" t="s">
        <v>813</v>
      </c>
      <c r="D228" s="39"/>
    </row>
    <row r="229" spans="1:4">
      <c r="A229" s="34"/>
      <c r="B229" s="32" t="s">
        <v>814</v>
      </c>
      <c r="C229" s="35" t="s">
        <v>815</v>
      </c>
      <c r="D229" s="39"/>
    </row>
    <row r="230" spans="1:4">
      <c r="A230" s="34"/>
      <c r="B230" s="32" t="s">
        <v>816</v>
      </c>
      <c r="C230" s="35" t="s">
        <v>817</v>
      </c>
      <c r="D230" s="39"/>
    </row>
    <row r="231" spans="1:4">
      <c r="A231" s="34"/>
      <c r="B231" s="32" t="s">
        <v>818</v>
      </c>
      <c r="C231" s="35" t="s">
        <v>819</v>
      </c>
      <c r="D231" s="39"/>
    </row>
    <row r="232" spans="1:4">
      <c r="A232" s="34"/>
      <c r="B232" s="32" t="s">
        <v>820</v>
      </c>
      <c r="C232" s="35" t="s">
        <v>821</v>
      </c>
      <c r="D232" s="39"/>
    </row>
    <row r="233" spans="1:4">
      <c r="A233" s="34"/>
      <c r="B233" s="32" t="s">
        <v>822</v>
      </c>
      <c r="C233" s="35" t="s">
        <v>823</v>
      </c>
      <c r="D233" s="39"/>
    </row>
    <row r="234" spans="1:4">
      <c r="A234" s="38"/>
      <c r="B234" s="32"/>
      <c r="C234" s="32"/>
    </row>
    <row r="235" spans="1:4">
      <c r="A235" s="31" t="s">
        <v>824</v>
      </c>
      <c r="B235" s="32"/>
      <c r="C235" s="35" t="s">
        <v>825</v>
      </c>
    </row>
    <row r="236" spans="1:4">
      <c r="A236" s="34"/>
      <c r="B236" s="32"/>
      <c r="C236" s="35" t="s">
        <v>826</v>
      </c>
    </row>
    <row r="237" spans="1:4">
      <c r="A237" s="38"/>
      <c r="B237" s="32"/>
      <c r="C237" s="32"/>
    </row>
    <row r="238" spans="1:4">
      <c r="A238" s="34" t="s">
        <v>72</v>
      </c>
      <c r="B238" s="32"/>
      <c r="C238" s="32" t="s">
        <v>827</v>
      </c>
    </row>
    <row r="239" spans="1:4">
      <c r="A239" s="34"/>
      <c r="B239" s="32"/>
      <c r="C239" s="32" t="s">
        <v>828</v>
      </c>
    </row>
    <row r="240" spans="1:4">
      <c r="A240" s="34"/>
      <c r="B240" s="32"/>
      <c r="C240" s="32"/>
    </row>
    <row r="241" spans="1:4">
      <c r="A241" s="31" t="s">
        <v>829</v>
      </c>
      <c r="B241" s="32" t="s">
        <v>626</v>
      </c>
      <c r="C241" s="32" t="s">
        <v>830</v>
      </c>
      <c r="D241" s="39"/>
    </row>
    <row r="242" spans="1:4">
      <c r="A242" s="34"/>
      <c r="B242" s="32" t="s">
        <v>628</v>
      </c>
      <c r="C242" s="32" t="s">
        <v>831</v>
      </c>
      <c r="D242" s="39"/>
    </row>
    <row r="243" spans="1:4">
      <c r="A243" s="34"/>
      <c r="B243" s="32" t="s">
        <v>630</v>
      </c>
      <c r="C243" s="32" t="s">
        <v>832</v>
      </c>
      <c r="D243" s="39"/>
    </row>
    <row r="244" spans="1:4">
      <c r="A244" s="34"/>
      <c r="B244" s="32" t="s">
        <v>632</v>
      </c>
      <c r="C244" s="32" t="s">
        <v>833</v>
      </c>
      <c r="D244" s="39"/>
    </row>
    <row r="245" spans="1:4">
      <c r="A245" s="34"/>
      <c r="B245" s="32" t="s">
        <v>634</v>
      </c>
      <c r="C245" s="32" t="s">
        <v>834</v>
      </c>
      <c r="D245" s="39"/>
    </row>
    <row r="246" spans="1:4">
      <c r="A246" s="34"/>
      <c r="B246" s="32" t="s">
        <v>636</v>
      </c>
      <c r="C246" s="32" t="s">
        <v>835</v>
      </c>
      <c r="D246" s="39"/>
    </row>
    <row r="247" spans="1:4">
      <c r="A247" s="34"/>
      <c r="B247" s="32" t="s">
        <v>638</v>
      </c>
      <c r="C247" s="32" t="s">
        <v>836</v>
      </c>
      <c r="D247" s="39"/>
    </row>
    <row r="248" spans="1:4">
      <c r="A248" s="34"/>
      <c r="B248" s="32" t="s">
        <v>640</v>
      </c>
      <c r="C248" s="32" t="s">
        <v>837</v>
      </c>
      <c r="D248" s="39"/>
    </row>
    <row r="249" spans="1:4">
      <c r="A249" s="34"/>
      <c r="B249" s="32" t="s">
        <v>642</v>
      </c>
      <c r="C249" s="32" t="s">
        <v>838</v>
      </c>
      <c r="D249" s="39"/>
    </row>
    <row r="250" spans="1:4">
      <c r="A250" s="34"/>
      <c r="B250" s="32" t="s">
        <v>644</v>
      </c>
      <c r="C250" s="32" t="s">
        <v>839</v>
      </c>
      <c r="D250" s="39"/>
    </row>
    <row r="251" spans="1:4">
      <c r="A251" s="34"/>
      <c r="B251" s="32" t="s">
        <v>646</v>
      </c>
      <c r="C251" s="32" t="s">
        <v>840</v>
      </c>
      <c r="D251" s="39"/>
    </row>
    <row r="252" spans="1:4">
      <c r="A252" s="34"/>
      <c r="B252" s="32" t="s">
        <v>648</v>
      </c>
      <c r="C252" s="32" t="s">
        <v>841</v>
      </c>
      <c r="D252" s="39"/>
    </row>
    <row r="253" spans="1:4">
      <c r="A253" s="34"/>
      <c r="B253" s="32" t="s">
        <v>650</v>
      </c>
      <c r="C253" s="32" t="s">
        <v>842</v>
      </c>
      <c r="D253" s="39"/>
    </row>
    <row r="254" spans="1:4">
      <c r="A254" s="34"/>
      <c r="B254" s="32" t="s">
        <v>652</v>
      </c>
      <c r="C254" s="32" t="s">
        <v>843</v>
      </c>
      <c r="D254" s="39"/>
    </row>
    <row r="255" spans="1:4">
      <c r="A255" s="34"/>
      <c r="B255" s="32" t="s">
        <v>654</v>
      </c>
      <c r="C255" s="32" t="s">
        <v>844</v>
      </c>
      <c r="D255" s="39"/>
    </row>
    <row r="256" spans="1:4">
      <c r="A256" s="34"/>
      <c r="B256" s="32" t="s">
        <v>656</v>
      </c>
      <c r="C256" s="32" t="s">
        <v>845</v>
      </c>
      <c r="D256" s="39"/>
    </row>
    <row r="257" spans="1:4">
      <c r="A257" s="34"/>
      <c r="B257" s="32" t="s">
        <v>658</v>
      </c>
      <c r="C257" s="32" t="s">
        <v>846</v>
      </c>
      <c r="D257" s="39"/>
    </row>
    <row r="258" spans="1:4">
      <c r="A258" s="34"/>
      <c r="B258" s="32" t="s">
        <v>660</v>
      </c>
      <c r="C258" s="32" t="s">
        <v>847</v>
      </c>
      <c r="D258" s="39"/>
    </row>
    <row r="259" spans="1:4">
      <c r="A259" s="34"/>
      <c r="B259" s="32" t="s">
        <v>662</v>
      </c>
      <c r="C259" s="32" t="s">
        <v>848</v>
      </c>
      <c r="D259" s="39"/>
    </row>
    <row r="260" spans="1:4">
      <c r="A260" s="34"/>
      <c r="B260" s="32" t="s">
        <v>664</v>
      </c>
      <c r="C260" s="32" t="s">
        <v>849</v>
      </c>
      <c r="D260" s="39"/>
    </row>
    <row r="261" spans="1:4">
      <c r="A261" s="34"/>
      <c r="B261" s="32" t="s">
        <v>666</v>
      </c>
      <c r="C261" s="32" t="s">
        <v>850</v>
      </c>
      <c r="D261" s="39"/>
    </row>
    <row r="262" spans="1:4">
      <c r="A262" s="34"/>
      <c r="B262" s="32" t="s">
        <v>668</v>
      </c>
      <c r="C262" s="32" t="s">
        <v>851</v>
      </c>
      <c r="D262" s="39"/>
    </row>
    <row r="263" spans="1:4">
      <c r="A263" s="34"/>
      <c r="B263" s="32" t="s">
        <v>670</v>
      </c>
      <c r="C263" s="32" t="s">
        <v>852</v>
      </c>
      <c r="D263" s="39"/>
    </row>
    <row r="264" spans="1:4">
      <c r="A264" s="34"/>
      <c r="B264" s="32" t="s">
        <v>672</v>
      </c>
      <c r="C264" s="32" t="s">
        <v>853</v>
      </c>
      <c r="D264" s="39"/>
    </row>
    <row r="265" spans="1:4">
      <c r="A265" s="34"/>
      <c r="B265" s="32" t="s">
        <v>674</v>
      </c>
      <c r="C265" s="32" t="s">
        <v>854</v>
      </c>
      <c r="D265" s="39"/>
    </row>
    <row r="266" spans="1:4">
      <c r="A266" s="34"/>
      <c r="B266" s="32" t="s">
        <v>676</v>
      </c>
      <c r="C266" s="32" t="s">
        <v>855</v>
      </c>
      <c r="D266" s="39"/>
    </row>
    <row r="267" spans="1:4">
      <c r="A267" s="34"/>
      <c r="B267" s="32" t="s">
        <v>678</v>
      </c>
      <c r="C267" s="32" t="s">
        <v>856</v>
      </c>
      <c r="D267" s="39"/>
    </row>
    <row r="268" spans="1:4">
      <c r="A268" s="34"/>
      <c r="B268" s="32" t="s">
        <v>680</v>
      </c>
      <c r="C268" s="32" t="s">
        <v>857</v>
      </c>
      <c r="D268" s="39"/>
    </row>
    <row r="269" spans="1:4">
      <c r="A269" s="34"/>
      <c r="B269" s="32" t="s">
        <v>682</v>
      </c>
      <c r="C269" s="32" t="s">
        <v>858</v>
      </c>
      <c r="D269" s="39"/>
    </row>
    <row r="270" spans="1:4">
      <c r="A270" s="34"/>
      <c r="B270" s="32" t="s">
        <v>684</v>
      </c>
      <c r="C270" s="32" t="s">
        <v>859</v>
      </c>
      <c r="D270" s="39"/>
    </row>
    <row r="271" spans="1:4">
      <c r="A271" s="34"/>
      <c r="B271" s="32" t="s">
        <v>686</v>
      </c>
      <c r="C271" s="32" t="s">
        <v>860</v>
      </c>
      <c r="D271" s="39"/>
    </row>
    <row r="272" spans="1:4">
      <c r="A272" s="34"/>
      <c r="B272" s="32" t="s">
        <v>688</v>
      </c>
      <c r="C272" s="32" t="s">
        <v>861</v>
      </c>
      <c r="D272" s="39"/>
    </row>
    <row r="273" spans="1:4">
      <c r="A273" s="34"/>
      <c r="B273" s="32" t="s">
        <v>690</v>
      </c>
      <c r="C273" s="32" t="s">
        <v>862</v>
      </c>
      <c r="D273" s="39"/>
    </row>
    <row r="274" spans="1:4">
      <c r="A274" s="34"/>
      <c r="B274" s="32" t="s">
        <v>692</v>
      </c>
      <c r="C274" s="32" t="s">
        <v>863</v>
      </c>
      <c r="D274" s="39"/>
    </row>
    <row r="275" spans="1:4">
      <c r="A275" s="34"/>
      <c r="B275" s="32" t="s">
        <v>694</v>
      </c>
      <c r="C275" s="32" t="s">
        <v>864</v>
      </c>
      <c r="D275" s="39"/>
    </row>
    <row r="276" spans="1:4">
      <c r="A276" s="34"/>
      <c r="B276" s="32" t="s">
        <v>696</v>
      </c>
      <c r="C276" s="32" t="s">
        <v>865</v>
      </c>
      <c r="D276" s="39"/>
    </row>
    <row r="277" spans="1:4">
      <c r="A277" s="34"/>
      <c r="B277" s="32" t="s">
        <v>698</v>
      </c>
      <c r="C277" s="32" t="s">
        <v>866</v>
      </c>
      <c r="D277" s="39"/>
    </row>
    <row r="278" spans="1:4">
      <c r="A278" s="34"/>
      <c r="B278" s="32" t="s">
        <v>700</v>
      </c>
      <c r="C278" s="32" t="s">
        <v>867</v>
      </c>
      <c r="D278" s="39"/>
    </row>
    <row r="279" spans="1:4">
      <c r="A279" s="34"/>
      <c r="B279" s="32" t="s">
        <v>702</v>
      </c>
      <c r="C279" s="32" t="s">
        <v>868</v>
      </c>
      <c r="D279" s="39"/>
    </row>
    <row r="280" spans="1:4">
      <c r="A280" s="34"/>
      <c r="B280" s="32" t="s">
        <v>704</v>
      </c>
      <c r="C280" s="32" t="s">
        <v>869</v>
      </c>
      <c r="D280" s="39"/>
    </row>
    <row r="281" spans="1:4">
      <c r="A281" s="34"/>
      <c r="B281" s="32" t="s">
        <v>706</v>
      </c>
      <c r="C281" s="32" t="s">
        <v>870</v>
      </c>
      <c r="D281" s="39"/>
    </row>
    <row r="282" spans="1:4">
      <c r="A282" s="34"/>
      <c r="B282" s="32" t="s">
        <v>708</v>
      </c>
      <c r="C282" s="32" t="s">
        <v>871</v>
      </c>
      <c r="D282" s="39"/>
    </row>
    <row r="283" spans="1:4">
      <c r="A283" s="34"/>
      <c r="B283" s="32" t="s">
        <v>710</v>
      </c>
      <c r="C283" s="32" t="s">
        <v>872</v>
      </c>
      <c r="D283" s="39"/>
    </row>
    <row r="284" spans="1:4">
      <c r="A284" s="34"/>
      <c r="B284" s="32" t="s">
        <v>712</v>
      </c>
      <c r="C284" s="32" t="s">
        <v>873</v>
      </c>
      <c r="D284" s="39"/>
    </row>
    <row r="285" spans="1:4">
      <c r="A285" s="34"/>
      <c r="B285" s="32" t="s">
        <v>714</v>
      </c>
      <c r="C285" s="32" t="s">
        <v>874</v>
      </c>
      <c r="D285" s="39"/>
    </row>
    <row r="286" spans="1:4">
      <c r="A286" s="34"/>
      <c r="B286" s="32" t="s">
        <v>716</v>
      </c>
      <c r="C286" s="32" t="s">
        <v>875</v>
      </c>
      <c r="D286" s="39"/>
    </row>
    <row r="287" spans="1:4">
      <c r="A287" s="34"/>
      <c r="B287" s="32" t="s">
        <v>718</v>
      </c>
      <c r="C287" s="32" t="s">
        <v>876</v>
      </c>
      <c r="D287" s="39"/>
    </row>
    <row r="288" spans="1:4">
      <c r="A288" s="34"/>
      <c r="B288" s="32" t="s">
        <v>720</v>
      </c>
      <c r="C288" s="32" t="s">
        <v>877</v>
      </c>
      <c r="D288" s="39"/>
    </row>
    <row r="289" spans="1:4">
      <c r="A289" s="34"/>
      <c r="B289" s="32" t="s">
        <v>722</v>
      </c>
      <c r="C289" s="32" t="s">
        <v>878</v>
      </c>
      <c r="D289" s="39"/>
    </row>
    <row r="290" spans="1:4">
      <c r="A290" s="34"/>
      <c r="B290" s="32" t="s">
        <v>724</v>
      </c>
      <c r="C290" s="32" t="s">
        <v>879</v>
      </c>
      <c r="D290" s="39"/>
    </row>
    <row r="291" spans="1:4">
      <c r="A291" s="34"/>
      <c r="B291" s="32" t="s">
        <v>726</v>
      </c>
      <c r="C291" s="32" t="s">
        <v>880</v>
      </c>
      <c r="D291" s="39"/>
    </row>
    <row r="292" spans="1:4">
      <c r="A292" s="34"/>
      <c r="B292" s="32" t="s">
        <v>728</v>
      </c>
      <c r="C292" s="32" t="s">
        <v>881</v>
      </c>
      <c r="D292" s="39"/>
    </row>
    <row r="293" spans="1:4">
      <c r="A293" s="34"/>
      <c r="B293" s="32" t="s">
        <v>730</v>
      </c>
      <c r="C293" s="32" t="s">
        <v>882</v>
      </c>
      <c r="D293" s="39"/>
    </row>
    <row r="294" spans="1:4">
      <c r="A294" s="34"/>
      <c r="B294" s="32" t="s">
        <v>732</v>
      </c>
      <c r="C294" s="32" t="s">
        <v>883</v>
      </c>
      <c r="D294" s="39"/>
    </row>
    <row r="295" spans="1:4">
      <c r="A295" s="34"/>
      <c r="B295" s="32" t="s">
        <v>734</v>
      </c>
      <c r="C295" s="32" t="s">
        <v>884</v>
      </c>
      <c r="D295" s="39"/>
    </row>
    <row r="296" spans="1:4">
      <c r="A296" s="34"/>
      <c r="B296" s="32" t="s">
        <v>736</v>
      </c>
      <c r="C296" s="32" t="s">
        <v>885</v>
      </c>
      <c r="D296" s="39"/>
    </row>
    <row r="297" spans="1:4">
      <c r="A297" s="34"/>
      <c r="B297" s="32" t="s">
        <v>738</v>
      </c>
      <c r="C297" s="32" t="s">
        <v>886</v>
      </c>
      <c r="D297" s="39"/>
    </row>
    <row r="298" spans="1:4">
      <c r="A298" s="34"/>
      <c r="B298" s="32" t="s">
        <v>740</v>
      </c>
      <c r="C298" s="32" t="s">
        <v>887</v>
      </c>
      <c r="D298" s="39"/>
    </row>
    <row r="299" spans="1:4">
      <c r="A299" s="34"/>
      <c r="B299" s="32" t="s">
        <v>742</v>
      </c>
      <c r="C299" s="32" t="s">
        <v>888</v>
      </c>
      <c r="D299" s="39"/>
    </row>
    <row r="300" spans="1:4">
      <c r="A300" s="34"/>
      <c r="B300" s="32" t="s">
        <v>744</v>
      </c>
      <c r="C300" s="32" t="s">
        <v>889</v>
      </c>
      <c r="D300" s="39"/>
    </row>
    <row r="301" spans="1:4">
      <c r="A301" s="34"/>
      <c r="B301" s="32" t="s">
        <v>746</v>
      </c>
      <c r="C301" s="32" t="s">
        <v>890</v>
      </c>
      <c r="D301" s="39"/>
    </row>
    <row r="302" spans="1:4">
      <c r="A302" s="34"/>
      <c r="B302" s="32" t="s">
        <v>748</v>
      </c>
      <c r="C302" s="32" t="s">
        <v>891</v>
      </c>
      <c r="D302" s="39"/>
    </row>
    <row r="303" spans="1:4">
      <c r="A303" s="34"/>
      <c r="B303" s="32" t="s">
        <v>750</v>
      </c>
      <c r="C303" s="32" t="s">
        <v>892</v>
      </c>
      <c r="D303" s="39"/>
    </row>
    <row r="304" spans="1:4">
      <c r="A304" s="34"/>
      <c r="B304" s="32" t="s">
        <v>752</v>
      </c>
      <c r="C304" s="32" t="s">
        <v>893</v>
      </c>
      <c r="D304" s="39"/>
    </row>
    <row r="305" spans="1:4">
      <c r="A305" s="34"/>
      <c r="B305" s="32" t="s">
        <v>754</v>
      </c>
      <c r="C305" s="32" t="s">
        <v>894</v>
      </c>
      <c r="D305" s="39"/>
    </row>
    <row r="306" spans="1:4">
      <c r="A306" s="34"/>
      <c r="B306" s="32" t="s">
        <v>756</v>
      </c>
      <c r="C306" s="32" t="s">
        <v>895</v>
      </c>
      <c r="D306" s="39"/>
    </row>
    <row r="307" spans="1:4">
      <c r="A307" s="34"/>
      <c r="B307" s="32" t="s">
        <v>758</v>
      </c>
      <c r="C307" s="32" t="s">
        <v>896</v>
      </c>
      <c r="D307" s="39"/>
    </row>
    <row r="308" spans="1:4">
      <c r="A308" s="34"/>
      <c r="B308" s="32" t="s">
        <v>760</v>
      </c>
      <c r="C308" s="32" t="s">
        <v>897</v>
      </c>
      <c r="D308" s="39"/>
    </row>
    <row r="309" spans="1:4">
      <c r="A309" s="34"/>
      <c r="B309" s="32" t="s">
        <v>762</v>
      </c>
      <c r="C309" s="32" t="s">
        <v>898</v>
      </c>
      <c r="D309" s="39"/>
    </row>
    <row r="310" spans="1:4">
      <c r="A310" s="34"/>
      <c r="B310" s="32" t="s">
        <v>764</v>
      </c>
      <c r="C310" s="32" t="s">
        <v>899</v>
      </c>
      <c r="D310" s="39"/>
    </row>
    <row r="311" spans="1:4">
      <c r="A311" s="34"/>
      <c r="B311" s="32" t="s">
        <v>766</v>
      </c>
      <c r="C311" s="32" t="s">
        <v>900</v>
      </c>
      <c r="D311" s="39"/>
    </row>
    <row r="312" spans="1:4">
      <c r="A312" s="34"/>
      <c r="B312" s="32" t="s">
        <v>768</v>
      </c>
      <c r="C312" s="32" t="s">
        <v>901</v>
      </c>
      <c r="D312" s="39"/>
    </row>
    <row r="313" spans="1:4">
      <c r="A313" s="34"/>
      <c r="B313" s="32" t="s">
        <v>770</v>
      </c>
      <c r="C313" s="32" t="s">
        <v>902</v>
      </c>
      <c r="D313" s="39"/>
    </row>
    <row r="314" spans="1:4">
      <c r="A314" s="34"/>
      <c r="B314" s="32" t="s">
        <v>772</v>
      </c>
      <c r="C314" s="32" t="s">
        <v>903</v>
      </c>
      <c r="D314" s="39"/>
    </row>
    <row r="315" spans="1:4">
      <c r="A315" s="34"/>
      <c r="B315" s="32" t="s">
        <v>774</v>
      </c>
      <c r="C315" s="32" t="s">
        <v>904</v>
      </c>
      <c r="D315" s="39"/>
    </row>
    <row r="316" spans="1:4">
      <c r="A316" s="34"/>
      <c r="B316" s="32" t="s">
        <v>776</v>
      </c>
      <c r="C316" s="32" t="s">
        <v>905</v>
      </c>
      <c r="D316" s="39"/>
    </row>
    <row r="317" spans="1:4">
      <c r="A317" s="34"/>
      <c r="B317" s="32" t="s">
        <v>778</v>
      </c>
      <c r="C317" s="32" t="s">
        <v>906</v>
      </c>
      <c r="D317" s="39"/>
    </row>
    <row r="318" spans="1:4">
      <c r="A318" s="34"/>
      <c r="B318" s="32" t="s">
        <v>780</v>
      </c>
      <c r="C318" s="32" t="s">
        <v>907</v>
      </c>
      <c r="D318" s="39"/>
    </row>
    <row r="319" spans="1:4">
      <c r="A319" s="34"/>
      <c r="B319" s="32" t="s">
        <v>782</v>
      </c>
      <c r="C319" s="32" t="s">
        <v>908</v>
      </c>
      <c r="D319" s="39"/>
    </row>
    <row r="320" spans="1:4">
      <c r="A320" s="34"/>
      <c r="B320" s="32" t="s">
        <v>784</v>
      </c>
      <c r="C320" s="32" t="s">
        <v>909</v>
      </c>
      <c r="D320" s="39"/>
    </row>
    <row r="321" spans="1:4">
      <c r="A321" s="34"/>
      <c r="B321" s="32" t="s">
        <v>786</v>
      </c>
      <c r="C321" s="32" t="s">
        <v>910</v>
      </c>
      <c r="D321" s="39"/>
    </row>
    <row r="322" spans="1:4">
      <c r="A322" s="34"/>
      <c r="B322" s="32" t="s">
        <v>788</v>
      </c>
      <c r="C322" s="32" t="s">
        <v>911</v>
      </c>
      <c r="D322" s="39"/>
    </row>
    <row r="323" spans="1:4">
      <c r="A323" s="34"/>
      <c r="B323" s="32" t="s">
        <v>790</v>
      </c>
      <c r="C323" s="32" t="s">
        <v>912</v>
      </c>
      <c r="D323" s="39"/>
    </row>
    <row r="324" spans="1:4">
      <c r="A324" s="34"/>
      <c r="B324" s="32" t="s">
        <v>792</v>
      </c>
      <c r="C324" s="32" t="s">
        <v>913</v>
      </c>
      <c r="D324" s="39"/>
    </row>
    <row r="325" spans="1:4">
      <c r="A325" s="34"/>
      <c r="B325" s="32" t="s">
        <v>794</v>
      </c>
      <c r="C325" s="32" t="s">
        <v>914</v>
      </c>
      <c r="D325" s="39"/>
    </row>
    <row r="326" spans="1:4">
      <c r="A326" s="34"/>
      <c r="B326" s="32" t="s">
        <v>796</v>
      </c>
      <c r="C326" s="32" t="s">
        <v>915</v>
      </c>
      <c r="D326" s="39"/>
    </row>
    <row r="327" spans="1:4">
      <c r="A327" s="34"/>
      <c r="B327" s="32" t="s">
        <v>798</v>
      </c>
      <c r="C327" s="32" t="s">
        <v>916</v>
      </c>
      <c r="D327" s="39"/>
    </row>
    <row r="328" spans="1:4">
      <c r="A328" s="34"/>
      <c r="B328" s="32" t="s">
        <v>800</v>
      </c>
      <c r="C328" s="32" t="s">
        <v>917</v>
      </c>
      <c r="D328" s="39"/>
    </row>
    <row r="329" spans="1:4">
      <c r="A329" s="34"/>
      <c r="B329" s="32" t="s">
        <v>802</v>
      </c>
      <c r="C329" s="32" t="s">
        <v>918</v>
      </c>
      <c r="D329" s="39"/>
    </row>
    <row r="330" spans="1:4">
      <c r="A330" s="34"/>
      <c r="B330" s="32" t="s">
        <v>804</v>
      </c>
      <c r="C330" s="32" t="s">
        <v>919</v>
      </c>
      <c r="D330" s="39"/>
    </row>
    <row r="331" spans="1:4">
      <c r="A331" s="34"/>
      <c r="B331" s="32" t="s">
        <v>806</v>
      </c>
      <c r="C331" s="32" t="s">
        <v>920</v>
      </c>
      <c r="D331" s="39"/>
    </row>
    <row r="332" spans="1:4">
      <c r="A332" s="34"/>
      <c r="B332" s="32" t="s">
        <v>808</v>
      </c>
      <c r="C332" s="32" t="s">
        <v>921</v>
      </c>
      <c r="D332" s="39"/>
    </row>
    <row r="333" spans="1:4">
      <c r="A333" s="34"/>
      <c r="B333" s="32" t="s">
        <v>810</v>
      </c>
      <c r="C333" s="32" t="s">
        <v>922</v>
      </c>
      <c r="D333" s="39"/>
    </row>
    <row r="334" spans="1:4">
      <c r="A334" s="34"/>
      <c r="B334" s="32" t="s">
        <v>812</v>
      </c>
      <c r="C334" s="32" t="s">
        <v>923</v>
      </c>
      <c r="D334" s="39"/>
    </row>
    <row r="335" spans="1:4">
      <c r="A335" s="34"/>
      <c r="B335" s="32" t="s">
        <v>814</v>
      </c>
      <c r="C335" s="32" t="s">
        <v>924</v>
      </c>
      <c r="D335" s="39"/>
    </row>
    <row r="336" spans="1:4">
      <c r="A336" s="34"/>
      <c r="B336" s="32" t="s">
        <v>816</v>
      </c>
      <c r="C336" s="32" t="s">
        <v>925</v>
      </c>
      <c r="D336" s="39"/>
    </row>
    <row r="337" spans="1:4">
      <c r="A337" s="38"/>
      <c r="B337" s="32" t="s">
        <v>822</v>
      </c>
      <c r="C337" s="32" t="s">
        <v>926</v>
      </c>
      <c r="D337" s="39"/>
    </row>
    <row r="338" spans="1:4">
      <c r="A338" s="31" t="s">
        <v>927</v>
      </c>
      <c r="B338" s="32"/>
      <c r="C338" s="35" t="s">
        <v>928</v>
      </c>
    </row>
    <row r="339" spans="1:4">
      <c r="A339" s="34"/>
      <c r="B339" s="32"/>
      <c r="C339" s="35" t="s">
        <v>929</v>
      </c>
    </row>
    <row r="340" spans="1:4">
      <c r="A340" s="34"/>
      <c r="B340" s="32"/>
      <c r="C340" s="35" t="s">
        <v>930</v>
      </c>
    </row>
    <row r="341" spans="1:4">
      <c r="A341" s="34"/>
      <c r="B341" s="32"/>
      <c r="C341" s="35" t="s">
        <v>931</v>
      </c>
    </row>
    <row r="342" spans="1:4">
      <c r="A342" s="34"/>
      <c r="B342" s="32"/>
      <c r="C342" s="35" t="s">
        <v>932</v>
      </c>
    </row>
    <row r="343" spans="1:4">
      <c r="A343" s="34"/>
      <c r="B343" s="32"/>
      <c r="C343" s="35" t="s">
        <v>933</v>
      </c>
    </row>
    <row r="344" spans="1:4">
      <c r="A344" s="38"/>
      <c r="B344" s="32"/>
      <c r="C344" s="32"/>
    </row>
    <row r="345" spans="1:4">
      <c r="A345" s="31" t="s">
        <v>937</v>
      </c>
      <c r="B345" s="32"/>
      <c r="C345" s="32" t="s">
        <v>19</v>
      </c>
    </row>
    <row r="346" spans="1:4">
      <c r="A346" s="38"/>
      <c r="B346" s="32"/>
      <c r="C346" s="32" t="s">
        <v>17</v>
      </c>
    </row>
    <row r="347" spans="1:4">
      <c r="A347" s="31" t="s">
        <v>934</v>
      </c>
      <c r="B347" s="32"/>
      <c r="C347" s="32" t="s">
        <v>935</v>
      </c>
    </row>
    <row r="348" spans="1:4">
      <c r="A348" s="34"/>
      <c r="B348" s="32"/>
      <c r="C348" s="40" t="str" cm="1">
        <f t="array" ref="C348">IF(事業実施場所_事業所名="",IFERROR(INDEX('２．その他事業実施場所'!O:O,SMALL(IF('２．その他事業実施場所'!O$6:O$45&lt;&gt;"",ROW('２．その他事業実施場所'!O$6:O$45)),ROW('２．その他事業実施場所'!O6)-ROW('２．その他事業実施場所'!O$6)+1)),""),事業実施場所_事業所名)</f>
        <v/>
      </c>
    </row>
    <row r="349" spans="1:4">
      <c r="A349" s="34"/>
      <c r="B349" s="32"/>
      <c r="C349" s="40" t="str" cm="1">
        <f t="array" ref="C349">IF(事業実施場所_事業所名="",IFERROR(INDEX('２．その他事業実施場所'!O:O,SMALL(IF('２．その他事業実施場所'!O$6:O$45&lt;&gt;"",ROW('２．その他事業実施場所'!O$6:O$45)),ROW('２．その他事業実施場所'!O7)-ROW('２．その他事業実施場所'!O$6)+1)),""),IFERROR(INDEX('２．その他事業実施場所'!O:O,SMALL(IF('２．その他事業実施場所'!O$6:O$45&lt;&gt;"",ROW('２．その他事業実施場所'!O$6:O$45)),ROW('２．その他事業実施場所'!O7)-ROW('２．その他事業実施場所'!O$6))),""))</f>
        <v/>
      </c>
      <c r="D349" s="39" t="s">
        <v>936</v>
      </c>
    </row>
    <row r="350" spans="1:4">
      <c r="A350" s="34"/>
      <c r="B350" s="32"/>
      <c r="C350" s="40" t="str" cm="1">
        <f t="array" ref="C350">IF(事業実施場所_事業所名="",IFERROR(INDEX('２．その他事業実施場所'!O:O,SMALL(IF('２．その他事業実施場所'!O$6:O$45&lt;&gt;"",ROW('２．その他事業実施場所'!O$6:O$45)),ROW('２．その他事業実施場所'!O8)-ROW('２．その他事業実施場所'!O$6)+1)),""),IFERROR(INDEX('２．その他事業実施場所'!O:O,SMALL(IF('２．その他事業実施場所'!O$6:O$45&lt;&gt;"",ROW('２．その他事業実施場所'!O$6:O$45)),ROW('２．その他事業実施場所'!O8)-ROW('２．その他事業実施場所'!O$6))),""))</f>
        <v/>
      </c>
    </row>
    <row r="351" spans="1:4">
      <c r="A351" s="34"/>
      <c r="B351" s="32"/>
      <c r="C351" s="40" t="str" cm="1">
        <f t="array" ref="C351">IF(事業実施場所_事業所名="",IFERROR(INDEX('２．その他事業実施場所'!O:O,SMALL(IF('２．その他事業実施場所'!O$6:O$45&lt;&gt;"",ROW('２．その他事業実施場所'!O$6:O$45)),ROW('２．その他事業実施場所'!O9)-ROW('２．その他事業実施場所'!O$6)+1)),""),IFERROR(INDEX('２．その他事業実施場所'!O:O,SMALL(IF('２．その他事業実施場所'!O$6:O$45&lt;&gt;"",ROW('２．その他事業実施場所'!O$6:O$45)),ROW('２．その他事業実施場所'!O9)-ROW('２．その他事業実施場所'!O$6))),""))</f>
        <v/>
      </c>
    </row>
    <row r="352" spans="1:4">
      <c r="A352" s="34"/>
      <c r="B352" s="32"/>
      <c r="C352" s="40" t="str" cm="1">
        <f t="array" ref="C352">IF(事業実施場所_事業所名="",IFERROR(INDEX('２．その他事業実施場所'!O:O,SMALL(IF('２．その他事業実施場所'!O$6:O$45&lt;&gt;"",ROW('２．その他事業実施場所'!O$6:O$45)),ROW('２．その他事業実施場所'!O10)-ROW('２．その他事業実施場所'!O$6)+1)),""),IFERROR(INDEX('２．その他事業実施場所'!O:O,SMALL(IF('２．その他事業実施場所'!O$6:O$45&lt;&gt;"",ROW('２．その他事業実施場所'!O$6:O$45)),ROW('２．その他事業実施場所'!O10)-ROW('２．その他事業実施場所'!O$6))),""))</f>
        <v/>
      </c>
    </row>
    <row r="353" spans="1:3">
      <c r="A353" s="34"/>
      <c r="B353" s="32"/>
      <c r="C353" s="40" t="str" cm="1">
        <f t="array" ref="C353">IF(事業実施場所_事業所名="",IFERROR(INDEX('２．その他事業実施場所'!O:O,SMALL(IF('２．その他事業実施場所'!O$6:O$45&lt;&gt;"",ROW('２．その他事業実施場所'!O$6:O$45)),ROW('２．その他事業実施場所'!O11)-ROW('２．その他事業実施場所'!O$6)+1)),""),IFERROR(INDEX('２．その他事業実施場所'!O:O,SMALL(IF('２．その他事業実施場所'!O$6:O$45&lt;&gt;"",ROW('２．その他事業実施場所'!O$6:O$45)),ROW('２．その他事業実施場所'!O11)-ROW('２．その他事業実施場所'!O$6))),""))</f>
        <v/>
      </c>
    </row>
    <row r="354" spans="1:3">
      <c r="A354" s="34"/>
      <c r="B354" s="32"/>
      <c r="C354" s="40" t="str" cm="1">
        <f t="array" ref="C354">IF(事業実施場所_事業所名="",IFERROR(INDEX('２．その他事業実施場所'!O:O,SMALL(IF('２．その他事業実施場所'!O$6:O$45&lt;&gt;"",ROW('２．その他事業実施場所'!O$6:O$45)),ROW('２．その他事業実施場所'!O12)-ROW('２．その他事業実施場所'!O$6)+1)),""),IFERROR(INDEX('２．その他事業実施場所'!O:O,SMALL(IF('２．その他事業実施場所'!O$6:O$45&lt;&gt;"",ROW('２．その他事業実施場所'!O$6:O$45)),ROW('２．その他事業実施場所'!O12)-ROW('２．その他事業実施場所'!O$6))),""))</f>
        <v/>
      </c>
    </row>
    <row r="355" spans="1:3">
      <c r="A355" s="34"/>
      <c r="B355" s="32"/>
      <c r="C355" s="40" t="str" cm="1">
        <f t="array" ref="C355">IF(事業実施場所_事業所名="",IFERROR(INDEX('２．その他事業実施場所'!O:O,SMALL(IF('２．その他事業実施場所'!O$6:O$45&lt;&gt;"",ROW('２．その他事業実施場所'!O$6:O$45)),ROW('２．その他事業実施場所'!O13)-ROW('２．その他事業実施場所'!O$6)+1)),""),IFERROR(INDEX('２．その他事業実施場所'!O:O,SMALL(IF('２．その他事業実施場所'!O$6:O$45&lt;&gt;"",ROW('２．その他事業実施場所'!O$6:O$45)),ROW('２．その他事業実施場所'!O13)-ROW('２．その他事業実施場所'!O$6))),""))</f>
        <v/>
      </c>
    </row>
    <row r="356" spans="1:3">
      <c r="A356" s="34"/>
      <c r="B356" s="32"/>
      <c r="C356" s="40" t="str" cm="1">
        <f t="array" ref="C356">IF(事業実施場所_事業所名="",IFERROR(INDEX('２．その他事業実施場所'!O:O,SMALL(IF('２．その他事業実施場所'!O$6:O$45&lt;&gt;"",ROW('２．その他事業実施場所'!O$6:O$45)),ROW('２．その他事業実施場所'!O14)-ROW('２．その他事業実施場所'!O$6)+1)),""),IFERROR(INDEX('２．その他事業実施場所'!O:O,SMALL(IF('２．その他事業実施場所'!O$6:O$45&lt;&gt;"",ROW('２．その他事業実施場所'!O$6:O$45)),ROW('２．その他事業実施場所'!O14)-ROW('２．その他事業実施場所'!O$6))),""))</f>
        <v/>
      </c>
    </row>
    <row r="357" spans="1:3">
      <c r="A357" s="34"/>
      <c r="B357" s="32"/>
      <c r="C357" s="40" t="str" cm="1">
        <f t="array" ref="C357">IF(事業実施場所_事業所名="",IFERROR(INDEX('２．その他事業実施場所'!O:O,SMALL(IF('２．その他事業実施場所'!O$6:O$45&lt;&gt;"",ROW('２．その他事業実施場所'!O$6:O$45)),ROW('２．その他事業実施場所'!O15)-ROW('２．その他事業実施場所'!O$6)+1)),""),IFERROR(INDEX('２．その他事業実施場所'!O:O,SMALL(IF('２．その他事業実施場所'!O$6:O$45&lt;&gt;"",ROW('２．その他事業実施場所'!O$6:O$45)),ROW('２．その他事業実施場所'!O15)-ROW('２．その他事業実施場所'!O$6))),""))</f>
        <v/>
      </c>
    </row>
    <row r="358" spans="1:3">
      <c r="A358" s="34"/>
      <c r="B358" s="32"/>
      <c r="C358" s="40" t="str" cm="1">
        <f t="array" ref="C358">IF(事業実施場所_事業所名="",IFERROR(INDEX('２．その他事業実施場所'!O:O,SMALL(IF('２．その他事業実施場所'!O$6:O$45&lt;&gt;"",ROW('２．その他事業実施場所'!O$6:O$45)),ROW('２．その他事業実施場所'!O16)-ROW('２．その他事業実施場所'!O$6)+1)),""),IFERROR(INDEX('２．その他事業実施場所'!O:O,SMALL(IF('２．その他事業実施場所'!O$6:O$45&lt;&gt;"",ROW('２．その他事業実施場所'!O$6:O$45)),ROW('２．その他事業実施場所'!O16)-ROW('２．その他事業実施場所'!O$6))),""))</f>
        <v/>
      </c>
    </row>
    <row r="359" spans="1:3">
      <c r="A359" s="34"/>
      <c r="B359" s="32"/>
      <c r="C359" s="40" t="str" cm="1">
        <f t="array" ref="C359">IF(事業実施場所_事業所名="",IFERROR(INDEX('２．その他事業実施場所'!O:O,SMALL(IF('２．その他事業実施場所'!O$6:O$45&lt;&gt;"",ROW('２．その他事業実施場所'!O$6:O$45)),ROW('２．その他事業実施場所'!O17)-ROW('２．その他事業実施場所'!O$6)+1)),""),IFERROR(INDEX('２．その他事業実施場所'!O:O,SMALL(IF('２．その他事業実施場所'!O$6:O$45&lt;&gt;"",ROW('２．その他事業実施場所'!O$6:O$45)),ROW('２．その他事業実施場所'!O17)-ROW('２．その他事業実施場所'!O$6))),""))</f>
        <v/>
      </c>
    </row>
    <row r="360" spans="1:3">
      <c r="A360" s="34"/>
      <c r="B360" s="32"/>
      <c r="C360" s="40" t="str" cm="1">
        <f t="array" ref="C360">IF(事業実施場所_事業所名="",IFERROR(INDEX('２．その他事業実施場所'!O:O,SMALL(IF('２．その他事業実施場所'!O$6:O$45&lt;&gt;"",ROW('２．その他事業実施場所'!O$6:O$45)),ROW('２．その他事業実施場所'!O18)-ROW('２．その他事業実施場所'!O$6)+1)),""),IFERROR(INDEX('２．その他事業実施場所'!O:O,SMALL(IF('２．その他事業実施場所'!O$6:O$45&lt;&gt;"",ROW('２．その他事業実施場所'!O$6:O$45)),ROW('２．その他事業実施場所'!O18)-ROW('２．その他事業実施場所'!O$6))),""))</f>
        <v/>
      </c>
    </row>
    <row r="361" spans="1:3">
      <c r="A361" s="34"/>
      <c r="B361" s="32"/>
      <c r="C361" s="40" t="str" cm="1">
        <f t="array" ref="C361">IF(事業実施場所_事業所名="",IFERROR(INDEX('２．その他事業実施場所'!O:O,SMALL(IF('２．その他事業実施場所'!O$6:O$45&lt;&gt;"",ROW('２．その他事業実施場所'!O$6:O$45)),ROW('２．その他事業実施場所'!O19)-ROW('２．その他事業実施場所'!O$6)+1)),""),IFERROR(INDEX('２．その他事業実施場所'!O:O,SMALL(IF('２．その他事業実施場所'!O$6:O$45&lt;&gt;"",ROW('２．その他事業実施場所'!O$6:O$45)),ROW('２．その他事業実施場所'!O19)-ROW('２．その他事業実施場所'!O$6))),""))</f>
        <v/>
      </c>
    </row>
    <row r="362" spans="1:3">
      <c r="A362" s="34"/>
      <c r="B362" s="32"/>
      <c r="C362" s="40" t="str" cm="1">
        <f t="array" ref="C362">IF(事業実施場所_事業所名="",IFERROR(INDEX('２．その他事業実施場所'!O:O,SMALL(IF('２．その他事業実施場所'!O$6:O$45&lt;&gt;"",ROW('２．その他事業実施場所'!O$6:O$45)),ROW('２．その他事業実施場所'!O20)-ROW('２．その他事業実施場所'!O$6)+1)),""),IFERROR(INDEX('２．その他事業実施場所'!O:O,SMALL(IF('２．その他事業実施場所'!O$6:O$45&lt;&gt;"",ROW('２．その他事業実施場所'!O$6:O$45)),ROW('２．その他事業実施場所'!O20)-ROW('２．その他事業実施場所'!O$6))),""))</f>
        <v/>
      </c>
    </row>
    <row r="363" spans="1:3">
      <c r="A363" s="34"/>
      <c r="B363" s="32"/>
      <c r="C363" s="40" t="str" cm="1">
        <f t="array" ref="C363">IF(事業実施場所_事業所名="",IFERROR(INDEX('２．その他事業実施場所'!O:O,SMALL(IF('２．その他事業実施場所'!O$6:O$45&lt;&gt;"",ROW('２．その他事業実施場所'!O$6:O$45)),ROW('２．その他事業実施場所'!O21)-ROW('２．その他事業実施場所'!O$6)+1)),""),IFERROR(INDEX('２．その他事業実施場所'!O:O,SMALL(IF('２．その他事業実施場所'!O$6:O$45&lt;&gt;"",ROW('２．その他事業実施場所'!O$6:O$45)),ROW('２．その他事業実施場所'!O21)-ROW('２．その他事業実施場所'!O$6))),""))</f>
        <v/>
      </c>
    </row>
    <row r="364" spans="1:3">
      <c r="A364" s="34"/>
      <c r="B364" s="32"/>
      <c r="C364" s="40" t="str" cm="1">
        <f t="array" ref="C364">IF(事業実施場所_事業所名="",IFERROR(INDEX('２．その他事業実施場所'!O:O,SMALL(IF('２．その他事業実施場所'!O$6:O$45&lt;&gt;"",ROW('２．その他事業実施場所'!O$6:O$45)),ROW('２．その他事業実施場所'!O22)-ROW('２．その他事業実施場所'!O$6)+1)),""),IFERROR(INDEX('２．その他事業実施場所'!O:O,SMALL(IF('２．その他事業実施場所'!O$6:O$45&lt;&gt;"",ROW('２．その他事業実施場所'!O$6:O$45)),ROW('２．その他事業実施場所'!O22)-ROW('２．その他事業実施場所'!O$6))),""))</f>
        <v/>
      </c>
    </row>
    <row r="365" spans="1:3">
      <c r="A365" s="34"/>
      <c r="B365" s="32"/>
      <c r="C365" s="40" t="str" cm="1">
        <f t="array" ref="C365">IF(事業実施場所_事業所名="",IFERROR(INDEX('２．その他事業実施場所'!O:O,SMALL(IF('２．その他事業実施場所'!O$6:O$45&lt;&gt;"",ROW('２．その他事業実施場所'!O$6:O$45)),ROW('２．その他事業実施場所'!O23)-ROW('２．その他事業実施場所'!O$6)+1)),""),IFERROR(INDEX('２．その他事業実施場所'!O:O,SMALL(IF('２．その他事業実施場所'!O$6:O$45&lt;&gt;"",ROW('２．その他事業実施場所'!O$6:O$45)),ROW('２．その他事業実施場所'!O23)-ROW('２．その他事業実施場所'!O$6))),""))</f>
        <v/>
      </c>
    </row>
    <row r="366" spans="1:3">
      <c r="A366" s="34"/>
      <c r="B366" s="32"/>
      <c r="C366" s="40" t="str" cm="1">
        <f t="array" ref="C366">IF(事業実施場所_事業所名="",IFERROR(INDEX('２．その他事業実施場所'!O:O,SMALL(IF('２．その他事業実施場所'!O$6:O$45&lt;&gt;"",ROW('２．その他事業実施場所'!O$6:O$45)),ROW('２．その他事業実施場所'!O24)-ROW('２．その他事業実施場所'!O$6)+1)),""),IFERROR(INDEX('２．その他事業実施場所'!O:O,SMALL(IF('２．その他事業実施場所'!O$6:O$45&lt;&gt;"",ROW('２．その他事業実施場所'!O$6:O$45)),ROW('２．その他事業実施場所'!O24)-ROW('２．その他事業実施場所'!O$6))),""))</f>
        <v/>
      </c>
    </row>
    <row r="367" spans="1:3">
      <c r="A367" s="34"/>
      <c r="B367" s="32"/>
      <c r="C367" s="40" t="str" cm="1">
        <f t="array" ref="C367">IF(事業実施場所_事業所名="",IFERROR(INDEX('２．その他事業実施場所'!O:O,SMALL(IF('２．その他事業実施場所'!O$6:O$45&lt;&gt;"",ROW('２．その他事業実施場所'!O$6:O$45)),ROW('２．その他事業実施場所'!O25)-ROW('２．その他事業実施場所'!O$6)+1)),""),IFERROR(INDEX('２．その他事業実施場所'!O:O,SMALL(IF('２．その他事業実施場所'!O$6:O$45&lt;&gt;"",ROW('２．その他事業実施場所'!O$6:O$45)),ROW('２．その他事業実施場所'!O25)-ROW('２．その他事業実施場所'!O$6))),""))</f>
        <v/>
      </c>
    </row>
    <row r="368" spans="1:3">
      <c r="A368" s="34"/>
      <c r="B368" s="32"/>
      <c r="C368" s="40" t="str" cm="1">
        <f t="array" ref="C368">IF(事業実施場所_事業所名="",IFERROR(INDEX('２．その他事業実施場所'!O:O,SMALL(IF('２．その他事業実施場所'!O$6:O$45&lt;&gt;"",ROW('２．その他事業実施場所'!O$6:O$45)),ROW('２．その他事業実施場所'!O26)-ROW('２．その他事業実施場所'!O$6)+1)),""),IFERROR(INDEX('２．その他事業実施場所'!O:O,SMALL(IF('２．その他事業実施場所'!O$6:O$45&lt;&gt;"",ROW('２．その他事業実施場所'!O$6:O$45)),ROW('２．その他事業実施場所'!O26)-ROW('２．その他事業実施場所'!O$6))),""))</f>
        <v/>
      </c>
    </row>
    <row r="369" spans="1:3">
      <c r="A369" s="34"/>
      <c r="B369" s="32"/>
      <c r="C369" s="40" t="str" cm="1">
        <f t="array" ref="C369">IF(事業実施場所_事業所名="",IFERROR(INDEX('２．その他事業実施場所'!O:O,SMALL(IF('２．その他事業実施場所'!O$6:O$45&lt;&gt;"",ROW('２．その他事業実施場所'!O$6:O$45)),ROW('２．その他事業実施場所'!O27)-ROW('２．その他事業実施場所'!O$6)+1)),""),IFERROR(INDEX('２．その他事業実施場所'!O:O,SMALL(IF('２．その他事業実施場所'!O$6:O$45&lt;&gt;"",ROW('２．その他事業実施場所'!O$6:O$45)),ROW('２．その他事業実施場所'!O27)-ROW('２．その他事業実施場所'!O$6))),""))</f>
        <v/>
      </c>
    </row>
    <row r="370" spans="1:3">
      <c r="A370" s="34"/>
      <c r="B370" s="32"/>
      <c r="C370" s="40" t="str" cm="1">
        <f t="array" ref="C370">IF(事業実施場所_事業所名="",IFERROR(INDEX('２．その他事業実施場所'!O:O,SMALL(IF('２．その他事業実施場所'!O$6:O$45&lt;&gt;"",ROW('２．その他事業実施場所'!O$6:O$45)),ROW('２．その他事業実施場所'!O28)-ROW('２．その他事業実施場所'!O$6)+1)),""),IFERROR(INDEX('２．その他事業実施場所'!O:O,SMALL(IF('２．その他事業実施場所'!O$6:O$45&lt;&gt;"",ROW('２．その他事業実施場所'!O$6:O$45)),ROW('２．その他事業実施場所'!O28)-ROW('２．その他事業実施場所'!O$6))),""))</f>
        <v/>
      </c>
    </row>
    <row r="371" spans="1:3">
      <c r="A371" s="34"/>
      <c r="B371" s="32"/>
      <c r="C371" s="40" t="str" cm="1">
        <f t="array" ref="C371">IF(事業実施場所_事業所名="",IFERROR(INDEX('２．その他事業実施場所'!O:O,SMALL(IF('２．その他事業実施場所'!O$6:O$45&lt;&gt;"",ROW('２．その他事業実施場所'!O$6:O$45)),ROW('２．その他事業実施場所'!O29)-ROW('２．その他事業実施場所'!O$6)+1)),""),IFERROR(INDEX('２．その他事業実施場所'!O:O,SMALL(IF('２．その他事業実施場所'!O$6:O$45&lt;&gt;"",ROW('２．その他事業実施場所'!O$6:O$45)),ROW('２．その他事業実施場所'!O29)-ROW('２．その他事業実施場所'!O$6))),""))</f>
        <v/>
      </c>
    </row>
    <row r="372" spans="1:3">
      <c r="A372" s="34"/>
      <c r="B372" s="32"/>
      <c r="C372" s="40" t="str" cm="1">
        <f t="array" ref="C372">IF(事業実施場所_事業所名="",IFERROR(INDEX('２．その他事業実施場所'!O:O,SMALL(IF('２．その他事業実施場所'!O$6:O$45&lt;&gt;"",ROW('２．その他事業実施場所'!O$6:O$45)),ROW('２．その他事業実施場所'!O30)-ROW('２．その他事業実施場所'!O$6)+1)),""),IFERROR(INDEX('２．その他事業実施場所'!O:O,SMALL(IF('２．その他事業実施場所'!O$6:O$45&lt;&gt;"",ROW('２．その他事業実施場所'!O$6:O$45)),ROW('２．その他事業実施場所'!O30)-ROW('２．その他事業実施場所'!O$6))),""))</f>
        <v/>
      </c>
    </row>
    <row r="373" spans="1:3">
      <c r="A373" s="34"/>
      <c r="B373" s="32"/>
      <c r="C373" s="40" t="str" cm="1">
        <f t="array" ref="C373">IF(事業実施場所_事業所名="",IFERROR(INDEX('２．その他事業実施場所'!O:O,SMALL(IF('２．その他事業実施場所'!O$6:O$45&lt;&gt;"",ROW('２．その他事業実施場所'!O$6:O$45)),ROW('２．その他事業実施場所'!O31)-ROW('２．その他事業実施場所'!O$6)+1)),""),IFERROR(INDEX('２．その他事業実施場所'!O:O,SMALL(IF('２．その他事業実施場所'!O$6:O$45&lt;&gt;"",ROW('２．その他事業実施場所'!O$6:O$45)),ROW('２．その他事業実施場所'!O31)-ROW('２．その他事業実施場所'!O$6))),""))</f>
        <v/>
      </c>
    </row>
    <row r="374" spans="1:3">
      <c r="A374" s="34"/>
      <c r="B374" s="32"/>
      <c r="C374" s="40" t="str" cm="1">
        <f t="array" ref="C374">IF(事業実施場所_事業所名="",IFERROR(INDEX('２．その他事業実施場所'!O:O,SMALL(IF('２．その他事業実施場所'!O$6:O$45&lt;&gt;"",ROW('２．その他事業実施場所'!O$6:O$45)),ROW('２．その他事業実施場所'!O32)-ROW('２．その他事業実施場所'!O$6)+1)),""),IFERROR(INDEX('２．その他事業実施場所'!O:O,SMALL(IF('２．その他事業実施場所'!O$6:O$45&lt;&gt;"",ROW('２．その他事業実施場所'!O$6:O$45)),ROW('２．その他事業実施場所'!O32)-ROW('２．その他事業実施場所'!O$6))),""))</f>
        <v/>
      </c>
    </row>
    <row r="375" spans="1:3">
      <c r="A375" s="34"/>
      <c r="B375" s="32"/>
      <c r="C375" s="40" t="str" cm="1">
        <f t="array" ref="C375">IF(事業実施場所_事業所名="",IFERROR(INDEX('２．その他事業実施場所'!O:O,SMALL(IF('２．その他事業実施場所'!O$6:O$45&lt;&gt;"",ROW('２．その他事業実施場所'!O$6:O$45)),ROW('２．その他事業実施場所'!O33)-ROW('２．その他事業実施場所'!O$6)+1)),""),IFERROR(INDEX('２．その他事業実施場所'!O:O,SMALL(IF('２．その他事業実施場所'!O$6:O$45&lt;&gt;"",ROW('２．その他事業実施場所'!O$6:O$45)),ROW('２．その他事業実施場所'!O33)-ROW('２．その他事業実施場所'!O$6))),""))</f>
        <v/>
      </c>
    </row>
    <row r="376" spans="1:3">
      <c r="A376" s="34"/>
      <c r="B376" s="32"/>
      <c r="C376" s="40" t="str" cm="1">
        <f t="array" ref="C376">IF(事業実施場所_事業所名="",IFERROR(INDEX('２．その他事業実施場所'!O:O,SMALL(IF('２．その他事業実施場所'!O$6:O$45&lt;&gt;"",ROW('２．その他事業実施場所'!O$6:O$45)),ROW('２．その他事業実施場所'!O34)-ROW('２．その他事業実施場所'!O$6)+1)),""),IFERROR(INDEX('２．その他事業実施場所'!O:O,SMALL(IF('２．その他事業実施場所'!O$6:O$45&lt;&gt;"",ROW('２．その他事業実施場所'!O$6:O$45)),ROW('２．その他事業実施場所'!O34)-ROW('２．その他事業実施場所'!O$6))),""))</f>
        <v/>
      </c>
    </row>
    <row r="377" spans="1:3">
      <c r="A377" s="34"/>
      <c r="B377" s="32"/>
      <c r="C377" s="40" t="str" cm="1">
        <f t="array" ref="C377">IF(事業実施場所_事業所名="",IFERROR(INDEX('２．その他事業実施場所'!O:O,SMALL(IF('２．その他事業実施場所'!O$6:O$45&lt;&gt;"",ROW('２．その他事業実施場所'!O$6:O$45)),ROW('２．その他事業実施場所'!O35)-ROW('２．その他事業実施場所'!O$6)+1)),""),IFERROR(INDEX('２．その他事業実施場所'!O:O,SMALL(IF('２．その他事業実施場所'!O$6:O$45&lt;&gt;"",ROW('２．その他事業実施場所'!O$6:O$45)),ROW('２．その他事業実施場所'!O35)-ROW('２．その他事業実施場所'!O$6))),""))</f>
        <v/>
      </c>
    </row>
    <row r="378" spans="1:3">
      <c r="A378" s="34"/>
      <c r="B378" s="32"/>
      <c r="C378" s="40" t="str" cm="1">
        <f t="array" ref="C378">IF(事業実施場所_事業所名="",IFERROR(INDEX('２．その他事業実施場所'!O:O,SMALL(IF('２．その他事業実施場所'!O$6:O$45&lt;&gt;"",ROW('２．その他事業実施場所'!O$6:O$45)),ROW('２．その他事業実施場所'!O36)-ROW('２．その他事業実施場所'!O$6)+1)),""),IFERROR(INDEX('２．その他事業実施場所'!O:O,SMALL(IF('２．その他事業実施場所'!O$6:O$45&lt;&gt;"",ROW('２．その他事業実施場所'!O$6:O$45)),ROW('２．その他事業実施場所'!O36)-ROW('２．その他事業実施場所'!O$6))),""))</f>
        <v/>
      </c>
    </row>
    <row r="379" spans="1:3">
      <c r="A379" s="34"/>
      <c r="B379" s="32"/>
      <c r="C379" s="40" t="str" cm="1">
        <f t="array" ref="C379">IF(事業実施場所_事業所名="",IFERROR(INDEX('２．その他事業実施場所'!O:O,SMALL(IF('２．その他事業実施場所'!O$6:O$45&lt;&gt;"",ROW('２．その他事業実施場所'!O$6:O$45)),ROW('２．その他事業実施場所'!O37)-ROW('２．その他事業実施場所'!O$6)+1)),""),IFERROR(INDEX('２．その他事業実施場所'!O:O,SMALL(IF('２．その他事業実施場所'!O$6:O$45&lt;&gt;"",ROW('２．その他事業実施場所'!O$6:O$45)),ROW('２．その他事業実施場所'!O37)-ROW('２．その他事業実施場所'!O$6))),""))</f>
        <v/>
      </c>
    </row>
    <row r="380" spans="1:3">
      <c r="A380" s="34"/>
      <c r="B380" s="32"/>
      <c r="C380" s="40" t="str" cm="1">
        <f t="array" ref="C380">IF(事業実施場所_事業所名="",IFERROR(INDEX('２．その他事業実施場所'!O:O,SMALL(IF('２．その他事業実施場所'!O$6:O$45&lt;&gt;"",ROW('２．その他事業実施場所'!O$6:O$45)),ROW('２．その他事業実施場所'!O38)-ROW('２．その他事業実施場所'!O$6)+1)),""),IFERROR(INDEX('２．その他事業実施場所'!O:O,SMALL(IF('２．その他事業実施場所'!O$6:O$45&lt;&gt;"",ROW('２．その他事業実施場所'!O$6:O$45)),ROW('２．その他事業実施場所'!O38)-ROW('２．その他事業実施場所'!O$6))),""))</f>
        <v/>
      </c>
    </row>
    <row r="381" spans="1:3">
      <c r="A381" s="34"/>
      <c r="B381" s="32"/>
      <c r="C381" s="40" t="str" cm="1">
        <f t="array" ref="C381">IF(事業実施場所_事業所名="",IFERROR(INDEX('２．その他事業実施場所'!O:O,SMALL(IF('２．その他事業実施場所'!O$6:O$45&lt;&gt;"",ROW('２．その他事業実施場所'!O$6:O$45)),ROW('２．その他事業実施場所'!O39)-ROW('２．その他事業実施場所'!O$6)+1)),""),IFERROR(INDEX('２．その他事業実施場所'!O:O,SMALL(IF('２．その他事業実施場所'!O$6:O$45&lt;&gt;"",ROW('２．その他事業実施場所'!O$6:O$45)),ROW('２．その他事業実施場所'!O39)-ROW('２．その他事業実施場所'!O$6))),""))</f>
        <v/>
      </c>
    </row>
    <row r="382" spans="1:3">
      <c r="A382" s="34"/>
      <c r="B382" s="32"/>
      <c r="C382" s="40" t="str" cm="1">
        <f t="array" ref="C382">IF(事業実施場所_事業所名="",IFERROR(INDEX('２．その他事業実施場所'!O:O,SMALL(IF('２．その他事業実施場所'!O$6:O$45&lt;&gt;"",ROW('２．その他事業実施場所'!O$6:O$45)),ROW('２．その他事業実施場所'!O40)-ROW('２．その他事業実施場所'!O$6)+1)),""),IFERROR(INDEX('２．その他事業実施場所'!O:O,SMALL(IF('２．その他事業実施場所'!O$6:O$45&lt;&gt;"",ROW('２．その他事業実施場所'!O$6:O$45)),ROW('２．その他事業実施場所'!O40)-ROW('２．その他事業実施場所'!O$6))),""))</f>
        <v/>
      </c>
    </row>
    <row r="383" spans="1:3">
      <c r="A383" s="34"/>
      <c r="B383" s="32"/>
      <c r="C383" s="40" t="str" cm="1">
        <f t="array" ref="C383">IF(事業実施場所_事業所名="",IFERROR(INDEX('２．その他事業実施場所'!O:O,SMALL(IF('２．その他事業実施場所'!O$6:O$45&lt;&gt;"",ROW('２．その他事業実施場所'!O$6:O$45)),ROW('２．その他事業実施場所'!O41)-ROW('２．その他事業実施場所'!O$6)+1)),""),IFERROR(INDEX('２．その他事業実施場所'!O:O,SMALL(IF('２．その他事業実施場所'!O$6:O$45&lt;&gt;"",ROW('２．その他事業実施場所'!O$6:O$45)),ROW('２．その他事業実施場所'!O41)-ROW('２．その他事業実施場所'!O$6))),""))</f>
        <v/>
      </c>
    </row>
    <row r="384" spans="1:3">
      <c r="A384" s="34"/>
      <c r="B384" s="32"/>
      <c r="C384" s="40" t="str" cm="1">
        <f t="array" ref="C384">IF(事業実施場所_事業所名="",IFERROR(INDEX('２．その他事業実施場所'!O:O,SMALL(IF('２．その他事業実施場所'!O$6:O$45&lt;&gt;"",ROW('２．その他事業実施場所'!O$6:O$45)),ROW('２．その他事業実施場所'!O42)-ROW('２．その他事業実施場所'!O$6)+1)),""),IFERROR(INDEX('２．その他事業実施場所'!O:O,SMALL(IF('２．その他事業実施場所'!O$6:O$45&lt;&gt;"",ROW('２．その他事業実施場所'!O$6:O$45)),ROW('２．その他事業実施場所'!O42)-ROW('２．その他事業実施場所'!O$6))),""))</f>
        <v/>
      </c>
    </row>
    <row r="385" spans="1:3">
      <c r="A385" s="34"/>
      <c r="B385" s="32"/>
      <c r="C385" s="40" t="str" cm="1">
        <f t="array" ref="C385">IF(事業実施場所_事業所名="",IFERROR(INDEX('２．その他事業実施場所'!O:O,SMALL(IF('２．その他事業実施場所'!O$6:O$45&lt;&gt;"",ROW('２．その他事業実施場所'!O$6:O$45)),ROW('２．その他事業実施場所'!O43)-ROW('２．その他事業実施場所'!O$6)+1)),""),IFERROR(INDEX('２．その他事業実施場所'!O:O,SMALL(IF('２．その他事業実施場所'!O$6:O$45&lt;&gt;"",ROW('２．その他事業実施場所'!O$6:O$45)),ROW('２．その他事業実施場所'!O43)-ROW('２．その他事業実施場所'!O$6))),""))</f>
        <v/>
      </c>
    </row>
    <row r="386" spans="1:3">
      <c r="A386" s="34"/>
      <c r="B386" s="32"/>
      <c r="C386" s="40" t="str" cm="1">
        <f t="array" ref="C386">IF(事業実施場所_事業所名="",IFERROR(INDEX('２．その他事業実施場所'!O:O,SMALL(IF('２．その他事業実施場所'!O$6:O$45&lt;&gt;"",ROW('２．その他事業実施場所'!O$6:O$45)),ROW('２．その他事業実施場所'!O44)-ROW('２．その他事業実施場所'!O$6)+1)),""),IFERROR(INDEX('２．その他事業実施場所'!O:O,SMALL(IF('２．その他事業実施場所'!O$6:O$45&lt;&gt;"",ROW('２．その他事業実施場所'!O$6:O$45)),ROW('２．その他事業実施場所'!O44)-ROW('２．その他事業実施場所'!O$6))),""))</f>
        <v/>
      </c>
    </row>
    <row r="387" spans="1:3">
      <c r="A387" s="34"/>
      <c r="B387" s="32"/>
      <c r="C387" s="40" t="str" cm="1">
        <f t="array" ref="C387">IF(事業実施場所_事業所名="",IFERROR(INDEX('２．その他事業実施場所'!O:O,SMALL(IF('２．その他事業実施場所'!O$6:O$45&lt;&gt;"",ROW('２．その他事業実施場所'!O$6:O$45)),ROW('２．その他事業実施場所'!O45)-ROW('２．その他事業実施場所'!O$6)+1)),""),IFERROR(INDEX('２．その他事業実施場所'!O:O,SMALL(IF('２．その他事業実施場所'!O$6:O$45&lt;&gt;"",ROW('２．その他事業実施場所'!O$6:O$45)),ROW('２．その他事業実施場所'!O45)-ROW('２．その他事業実施場所'!O$6))),""))</f>
        <v/>
      </c>
    </row>
    <row r="388" spans="1:3">
      <c r="A388" s="34"/>
      <c r="B388" s="32"/>
      <c r="C388" s="40" t="str" cm="1">
        <f t="array" ref="C388">IF(事業実施場所_事業所名="",IFERROR(INDEX('２．その他事業実施場所'!O:O,SMALL(IF('２．その他事業実施場所'!O$6:O$45&lt;&gt;"",ROW('２．その他事業実施場所'!O$6:O$45)),ROW('２．その他事業実施場所'!O46)-ROW('２．その他事業実施場所'!O$6)+1)),""),IFERROR(INDEX('２．その他事業実施場所'!O:O,SMALL(IF('２．その他事業実施場所'!O$6:O$45&lt;&gt;"",ROW('２．その他事業実施場所'!O$6:O$45)),ROW('２．その他事業実施場所'!O46)-ROW('２．その他事業実施場所'!O$6))),""))</f>
        <v/>
      </c>
    </row>
    <row r="389" spans="1:3">
      <c r="A389" s="38"/>
      <c r="B389" s="32"/>
      <c r="C389" s="40" t="str" cm="1">
        <f t="array" ref="C389">IF(事業実施場所_事業所名="",IFERROR(INDEX('２．その他事業実施場所'!O:O,SMALL(IF('２．その他事業実施場所'!O$6:O$45&lt;&gt;"",ROW('２．その他事業実施場所'!O$6:O$45)),ROW('２．その他事業実施場所'!O47)-ROW('２．その他事業実施場所'!O$6)+1)),""),IFERROR(INDEX('２．その他事業実施場所'!O:O,SMALL(IF('２．その他事業実施場所'!O$6:O$45&lt;&gt;"",ROW('２．その他事業実施場所'!O$6:O$45)),ROW('２．その他事業実施場所'!O47)-ROW('２．その他事業実施場所'!O$6))),""))</f>
        <v/>
      </c>
    </row>
  </sheetData>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4747A-9A3B-43EF-8BC3-155545F51C25}">
  <dimension ref="B1:AC33"/>
  <sheetViews>
    <sheetView showGridLines="0" zoomScaleNormal="100" workbookViewId="0"/>
  </sheetViews>
  <sheetFormatPr defaultColWidth="5.625" defaultRowHeight="18.75"/>
  <cols>
    <col min="1" max="1" width="0.875" style="19" customWidth="1"/>
    <col min="2" max="3" width="3" style="19" customWidth="1"/>
    <col min="4" max="4" width="3.5" style="19" customWidth="1"/>
    <col min="5" max="6" width="5.625" style="19"/>
    <col min="7" max="9" width="5.625" style="19" customWidth="1"/>
    <col min="10" max="14" width="5.625" style="19"/>
    <col min="15" max="15" width="3.375" style="19" customWidth="1"/>
    <col min="16" max="22" width="5.625" style="19"/>
    <col min="23" max="23" width="3.375" style="19" customWidth="1"/>
    <col min="24" max="16384" width="5.625" style="19"/>
  </cols>
  <sheetData>
    <row r="1" spans="2:29" ht="3.75" customHeight="1"/>
    <row r="2" spans="2:29">
      <c r="B2" s="10" t="s">
        <v>223</v>
      </c>
      <c r="C2" s="11"/>
      <c r="D2" s="11"/>
      <c r="E2" s="11"/>
      <c r="F2" s="11"/>
      <c r="G2" s="11"/>
      <c r="H2" s="11"/>
      <c r="I2" s="11"/>
      <c r="J2" s="11"/>
      <c r="K2" s="10" t="s">
        <v>224</v>
      </c>
      <c r="L2" s="11"/>
      <c r="M2" s="11"/>
      <c r="N2" s="11"/>
      <c r="O2" s="10" t="s">
        <v>225</v>
      </c>
      <c r="P2" s="11"/>
      <c r="Q2" s="11"/>
      <c r="R2" s="11"/>
      <c r="S2" s="11"/>
      <c r="T2" s="11"/>
      <c r="U2" s="11"/>
      <c r="V2" s="12"/>
      <c r="W2" s="11" t="s">
        <v>231</v>
      </c>
      <c r="X2" s="11"/>
      <c r="Y2" s="11"/>
      <c r="Z2" s="11"/>
      <c r="AA2" s="11"/>
      <c r="AB2" s="11"/>
      <c r="AC2" s="12"/>
    </row>
    <row r="3" spans="2:29" ht="18.75" customHeight="1">
      <c r="B3" s="22" t="s">
        <v>243</v>
      </c>
      <c r="C3" s="21"/>
      <c r="D3" s="21"/>
      <c r="E3" s="21"/>
      <c r="F3" s="21"/>
      <c r="G3" s="21"/>
      <c r="H3" s="21"/>
      <c r="I3" s="21"/>
      <c r="J3" s="21"/>
      <c r="K3" s="61"/>
      <c r="L3" s="61"/>
      <c r="M3" s="61"/>
      <c r="N3" s="61"/>
      <c r="O3" s="61"/>
      <c r="P3" s="61"/>
      <c r="Q3" s="61"/>
      <c r="R3" s="61"/>
      <c r="S3" s="61"/>
      <c r="T3" s="61"/>
      <c r="U3" s="61"/>
      <c r="V3" s="61"/>
      <c r="W3" s="61"/>
      <c r="X3" s="61"/>
      <c r="Y3" s="61"/>
      <c r="Z3" s="61"/>
      <c r="AA3" s="61"/>
      <c r="AB3" s="61"/>
      <c r="AC3" s="62"/>
    </row>
    <row r="4" spans="2:29" ht="60.75" customHeight="1">
      <c r="B4" s="138"/>
      <c r="C4" s="139"/>
      <c r="D4" s="139"/>
      <c r="E4" s="139"/>
      <c r="F4" s="139"/>
      <c r="G4" s="139"/>
      <c r="H4" s="139"/>
      <c r="I4" s="139"/>
      <c r="J4" s="140"/>
      <c r="K4" s="144" t="s">
        <v>226</v>
      </c>
      <c r="L4" s="154"/>
      <c r="M4" s="145"/>
      <c r="N4" s="146"/>
      <c r="O4" s="138" t="s">
        <v>983</v>
      </c>
      <c r="P4" s="139"/>
      <c r="Q4" s="139"/>
      <c r="R4" s="139"/>
      <c r="S4" s="139"/>
      <c r="T4" s="139"/>
      <c r="U4" s="139"/>
      <c r="V4" s="140"/>
      <c r="W4" s="138" t="s">
        <v>235</v>
      </c>
      <c r="X4" s="139"/>
      <c r="Y4" s="139"/>
      <c r="Z4" s="139"/>
      <c r="AA4" s="139"/>
      <c r="AB4" s="139"/>
      <c r="AC4" s="140"/>
    </row>
    <row r="5" spans="2:29" ht="37.5" customHeight="1">
      <c r="B5" s="133"/>
      <c r="C5" s="134"/>
      <c r="D5" s="134"/>
      <c r="E5" s="134"/>
      <c r="F5" s="134"/>
      <c r="G5" s="134"/>
      <c r="H5" s="134"/>
      <c r="I5" s="134"/>
      <c r="J5" s="134"/>
      <c r="K5" s="155" t="s">
        <v>966</v>
      </c>
      <c r="L5" s="156"/>
      <c r="M5" s="156"/>
      <c r="N5" s="157"/>
      <c r="O5" s="138" t="s">
        <v>981</v>
      </c>
      <c r="P5" s="139"/>
      <c r="Q5" s="139"/>
      <c r="R5" s="139"/>
      <c r="S5" s="139"/>
      <c r="T5" s="139"/>
      <c r="U5" s="139"/>
      <c r="V5" s="140"/>
      <c r="W5" s="130"/>
      <c r="X5" s="131"/>
      <c r="Y5" s="131"/>
      <c r="Z5" s="131"/>
      <c r="AA5" s="131"/>
      <c r="AB5" s="131"/>
      <c r="AC5" s="132"/>
    </row>
    <row r="6" spans="2:29">
      <c r="B6" s="63"/>
      <c r="C6" s="64"/>
      <c r="D6" s="64"/>
      <c r="E6" s="64"/>
      <c r="F6" s="64"/>
      <c r="G6" s="64"/>
      <c r="H6" s="64"/>
      <c r="I6" s="64"/>
      <c r="J6" s="64"/>
      <c r="K6" s="63"/>
      <c r="L6" s="64"/>
      <c r="M6" s="64"/>
      <c r="N6" s="64"/>
      <c r="O6" s="63"/>
      <c r="P6" s="64"/>
      <c r="Q6" s="64"/>
      <c r="R6" s="64"/>
      <c r="S6" s="64"/>
      <c r="T6" s="64"/>
      <c r="U6" s="64"/>
      <c r="V6" s="65"/>
      <c r="W6" s="64"/>
      <c r="X6" s="64"/>
      <c r="Y6" s="64"/>
      <c r="Z6" s="64"/>
      <c r="AA6" s="64"/>
      <c r="AB6" s="64"/>
      <c r="AC6" s="65"/>
    </row>
    <row r="7" spans="2:29">
      <c r="B7" s="136" t="s">
        <v>219</v>
      </c>
      <c r="C7" s="137"/>
      <c r="D7" s="137"/>
      <c r="E7" s="137"/>
      <c r="F7" s="137"/>
      <c r="G7" s="137"/>
      <c r="H7" s="137"/>
      <c r="I7" s="137"/>
      <c r="J7" s="137"/>
      <c r="K7" s="61"/>
      <c r="L7" s="61"/>
      <c r="M7" s="61"/>
      <c r="N7" s="61"/>
      <c r="O7" s="61"/>
      <c r="P7" s="61"/>
      <c r="Q7" s="61"/>
      <c r="R7" s="61"/>
      <c r="S7" s="61"/>
      <c r="T7" s="61"/>
      <c r="U7" s="61"/>
      <c r="V7" s="61"/>
      <c r="W7" s="61"/>
      <c r="X7" s="61"/>
      <c r="Y7" s="61"/>
      <c r="Z7" s="61"/>
      <c r="AA7" s="61"/>
      <c r="AB7" s="61"/>
      <c r="AC7" s="62"/>
    </row>
    <row r="8" spans="2:29" ht="18.75" customHeight="1">
      <c r="B8" s="63"/>
      <c r="C8" s="164" t="s">
        <v>969</v>
      </c>
      <c r="D8" s="164"/>
      <c r="E8" s="164"/>
      <c r="F8" s="164"/>
      <c r="G8" s="164"/>
      <c r="H8" s="164"/>
      <c r="I8" s="164"/>
      <c r="J8" s="153"/>
      <c r="K8" s="160" t="s">
        <v>227</v>
      </c>
      <c r="L8" s="161"/>
      <c r="M8" s="162"/>
      <c r="N8" s="163"/>
      <c r="O8" s="151" t="s">
        <v>970</v>
      </c>
      <c r="P8" s="164"/>
      <c r="Q8" s="164"/>
      <c r="R8" s="164"/>
      <c r="S8" s="164"/>
      <c r="T8" s="164"/>
      <c r="U8" s="164"/>
      <c r="V8" s="153"/>
      <c r="W8" s="64"/>
      <c r="X8" s="64"/>
      <c r="Y8" s="64"/>
      <c r="Z8" s="64"/>
      <c r="AA8" s="64"/>
      <c r="AB8" s="64"/>
      <c r="AC8" s="65"/>
    </row>
    <row r="9" spans="2:29">
      <c r="B9" s="63"/>
      <c r="C9" s="64"/>
      <c r="D9" s="64"/>
      <c r="E9" s="64"/>
      <c r="F9" s="64"/>
      <c r="G9" s="64"/>
      <c r="H9" s="64"/>
      <c r="I9" s="64"/>
      <c r="J9" s="64"/>
      <c r="K9" s="63"/>
      <c r="L9" s="64"/>
      <c r="M9" s="64"/>
      <c r="N9" s="64"/>
      <c r="O9" s="151"/>
      <c r="P9" s="164"/>
      <c r="Q9" s="164"/>
      <c r="R9" s="164"/>
      <c r="S9" s="164"/>
      <c r="T9" s="164"/>
      <c r="U9" s="164"/>
      <c r="V9" s="153"/>
      <c r="W9" s="64"/>
      <c r="X9" s="64"/>
      <c r="Y9" s="64"/>
      <c r="Z9" s="64"/>
      <c r="AA9" s="64"/>
      <c r="AB9" s="64"/>
      <c r="AC9" s="65"/>
    </row>
    <row r="10" spans="2:29">
      <c r="B10" s="63"/>
      <c r="C10" s="17"/>
      <c r="D10" s="17"/>
      <c r="E10" s="17"/>
      <c r="F10" s="17"/>
      <c r="G10" s="17"/>
      <c r="H10" s="17"/>
      <c r="I10" s="17"/>
      <c r="J10" s="17"/>
      <c r="K10" s="16"/>
      <c r="L10" s="17"/>
      <c r="M10" s="17"/>
      <c r="N10" s="17"/>
      <c r="O10" s="16"/>
      <c r="P10" s="17"/>
      <c r="Q10" s="17"/>
      <c r="R10" s="17"/>
      <c r="S10" s="17"/>
      <c r="T10" s="17"/>
      <c r="U10" s="17"/>
      <c r="V10" s="18"/>
      <c r="W10" s="17"/>
      <c r="X10" s="17"/>
      <c r="Y10" s="17"/>
      <c r="Z10" s="17"/>
      <c r="AA10" s="17"/>
      <c r="AB10" s="17"/>
      <c r="AC10" s="18"/>
    </row>
    <row r="11" spans="2:29" ht="48" hidden="1" customHeight="1">
      <c r="B11" s="63"/>
      <c r="C11" s="139" t="s">
        <v>232</v>
      </c>
      <c r="D11" s="139"/>
      <c r="E11" s="139"/>
      <c r="F11" s="139"/>
      <c r="G11" s="139"/>
      <c r="H11" s="139"/>
      <c r="I11" s="139"/>
      <c r="J11" s="140"/>
      <c r="K11" s="144" t="s">
        <v>227</v>
      </c>
      <c r="L11" s="154"/>
      <c r="M11" s="145"/>
      <c r="N11" s="146"/>
      <c r="O11" s="138" t="s">
        <v>236</v>
      </c>
      <c r="P11" s="139"/>
      <c r="Q11" s="139"/>
      <c r="R11" s="139"/>
      <c r="S11" s="139"/>
      <c r="T11" s="139"/>
      <c r="U11" s="139"/>
      <c r="V11" s="140"/>
      <c r="W11" s="138" t="s">
        <v>237</v>
      </c>
      <c r="X11" s="139"/>
      <c r="Y11" s="139"/>
      <c r="Z11" s="139"/>
      <c r="AA11" s="139"/>
      <c r="AB11" s="139"/>
      <c r="AC11" s="140"/>
    </row>
    <row r="12" spans="2:29" ht="49.5" hidden="1" customHeight="1">
      <c r="B12" s="63"/>
      <c r="C12" s="64"/>
      <c r="D12" s="64"/>
      <c r="E12" s="64"/>
      <c r="F12" s="64"/>
      <c r="G12" s="64"/>
      <c r="H12" s="64"/>
      <c r="I12" s="64"/>
      <c r="J12" s="64"/>
      <c r="K12" s="63"/>
      <c r="L12" s="64"/>
      <c r="M12" s="64"/>
      <c r="N12" s="64"/>
      <c r="O12" s="63"/>
      <c r="P12" s="64"/>
      <c r="Q12" s="64"/>
      <c r="R12" s="64"/>
      <c r="S12" s="64"/>
      <c r="T12" s="64"/>
      <c r="U12" s="64"/>
      <c r="V12" s="65"/>
      <c r="W12" s="151" t="s">
        <v>971</v>
      </c>
      <c r="X12" s="164"/>
      <c r="Y12" s="164"/>
      <c r="Z12" s="164"/>
      <c r="AA12" s="164"/>
      <c r="AB12" s="164"/>
      <c r="AC12" s="153"/>
    </row>
    <row r="13" spans="2:29" hidden="1">
      <c r="B13" s="63"/>
      <c r="C13" s="64"/>
      <c r="D13" s="64"/>
      <c r="E13" s="64"/>
      <c r="F13" s="64"/>
      <c r="G13" s="64"/>
      <c r="H13" s="64"/>
      <c r="I13" s="64"/>
      <c r="J13" s="64"/>
      <c r="K13" s="63"/>
      <c r="L13" s="64"/>
      <c r="M13" s="64"/>
      <c r="N13" s="64"/>
      <c r="O13" s="63"/>
      <c r="P13" s="64"/>
      <c r="Q13" s="64"/>
      <c r="R13" s="64"/>
      <c r="S13" s="64"/>
      <c r="T13" s="64"/>
      <c r="U13" s="64"/>
      <c r="V13" s="65"/>
      <c r="W13" s="64"/>
      <c r="X13" s="64"/>
      <c r="Y13" s="64"/>
      <c r="Z13" s="64"/>
      <c r="AA13" s="64"/>
      <c r="AB13" s="64"/>
      <c r="AC13" s="65"/>
    </row>
    <row r="14" spans="2:29" ht="37.5" customHeight="1">
      <c r="B14" s="63"/>
      <c r="C14" s="139" t="s">
        <v>220</v>
      </c>
      <c r="D14" s="139"/>
      <c r="E14" s="139"/>
      <c r="F14" s="139"/>
      <c r="G14" s="139"/>
      <c r="H14" s="139"/>
      <c r="I14" s="139"/>
      <c r="J14" s="140"/>
      <c r="K14" s="144"/>
      <c r="L14" s="154"/>
      <c r="M14" s="145"/>
      <c r="N14" s="146"/>
      <c r="O14" s="175"/>
      <c r="P14" s="176"/>
      <c r="Q14" s="176"/>
      <c r="R14" s="176"/>
      <c r="S14" s="176"/>
      <c r="T14" s="176"/>
      <c r="U14" s="176"/>
      <c r="V14" s="177"/>
      <c r="W14" s="58"/>
      <c r="X14" s="58"/>
      <c r="Y14" s="58"/>
      <c r="Z14" s="58"/>
      <c r="AA14" s="58"/>
      <c r="AB14" s="58"/>
      <c r="AC14" s="59"/>
    </row>
    <row r="15" spans="2:29" ht="54" customHeight="1">
      <c r="B15" s="63"/>
      <c r="C15" s="116"/>
      <c r="D15" s="142" t="s">
        <v>976</v>
      </c>
      <c r="E15" s="142"/>
      <c r="F15" s="142"/>
      <c r="G15" s="142"/>
      <c r="H15" s="142"/>
      <c r="I15" s="142"/>
      <c r="J15" s="143"/>
      <c r="K15" s="150" t="s">
        <v>0</v>
      </c>
      <c r="L15" s="187"/>
      <c r="M15" s="187"/>
      <c r="N15" s="188"/>
      <c r="O15" s="138" t="s">
        <v>977</v>
      </c>
      <c r="P15" s="139"/>
      <c r="Q15" s="139"/>
      <c r="R15" s="139"/>
      <c r="S15" s="139"/>
      <c r="T15" s="139"/>
      <c r="U15" s="139"/>
      <c r="V15" s="140"/>
      <c r="W15" s="126"/>
      <c r="X15" s="126"/>
      <c r="Y15" s="126"/>
      <c r="Z15" s="126"/>
      <c r="AA15" s="126"/>
      <c r="AB15" s="126"/>
      <c r="AC15" s="127"/>
    </row>
    <row r="16" spans="2:29" ht="66" customHeight="1">
      <c r="B16" s="123"/>
      <c r="C16" s="125"/>
      <c r="D16" s="142" t="s">
        <v>978</v>
      </c>
      <c r="E16" s="142"/>
      <c r="F16" s="142"/>
      <c r="G16" s="142"/>
      <c r="H16" s="142"/>
      <c r="I16" s="142"/>
      <c r="J16" s="143"/>
      <c r="K16" s="150" t="s">
        <v>230</v>
      </c>
      <c r="L16" s="148"/>
      <c r="M16" s="148"/>
      <c r="N16" s="149"/>
      <c r="O16" s="189" t="s">
        <v>979</v>
      </c>
      <c r="P16" s="190"/>
      <c r="Q16" s="190"/>
      <c r="R16" s="190"/>
      <c r="S16" s="190"/>
      <c r="T16" s="190"/>
      <c r="U16" s="190"/>
      <c r="V16" s="191"/>
      <c r="W16" s="17"/>
      <c r="X16" s="17"/>
      <c r="Y16" s="17"/>
      <c r="Z16" s="17"/>
      <c r="AA16" s="17"/>
      <c r="AB16" s="17"/>
      <c r="AC16" s="18"/>
    </row>
    <row r="17" spans="2:29" ht="38.25" customHeight="1">
      <c r="B17" s="123"/>
      <c r="C17" s="125"/>
      <c r="D17" s="125"/>
      <c r="E17" s="125"/>
      <c r="F17" s="125"/>
      <c r="G17" s="125"/>
      <c r="H17" s="125"/>
      <c r="I17" s="125"/>
      <c r="J17" s="125"/>
      <c r="K17" s="160" t="s">
        <v>228</v>
      </c>
      <c r="L17" s="161"/>
      <c r="M17" s="162"/>
      <c r="N17" s="163"/>
      <c r="O17" s="184" t="s">
        <v>246</v>
      </c>
      <c r="P17" s="185"/>
      <c r="Q17" s="185"/>
      <c r="R17" s="185"/>
      <c r="S17" s="185"/>
      <c r="T17" s="185"/>
      <c r="U17" s="185"/>
      <c r="V17" s="186"/>
      <c r="W17" s="125"/>
      <c r="X17" s="125"/>
      <c r="Y17" s="125"/>
      <c r="Z17" s="125"/>
      <c r="AA17" s="125"/>
      <c r="AB17" s="125"/>
      <c r="AC17" s="124"/>
    </row>
    <row r="18" spans="2:29">
      <c r="B18" s="123"/>
      <c r="C18" s="125"/>
      <c r="D18" s="125"/>
      <c r="E18" s="125"/>
      <c r="F18" s="125"/>
      <c r="G18" s="125"/>
      <c r="H18" s="125"/>
      <c r="I18" s="125"/>
      <c r="J18" s="125"/>
      <c r="K18" s="16"/>
      <c r="L18" s="17"/>
      <c r="M18" s="17"/>
      <c r="N18" s="17"/>
      <c r="O18" s="16"/>
      <c r="P18" s="17"/>
      <c r="Q18" s="17"/>
      <c r="R18" s="17"/>
      <c r="S18" s="17"/>
      <c r="T18" s="17"/>
      <c r="U18" s="17"/>
      <c r="V18" s="18"/>
      <c r="W18" s="125"/>
      <c r="X18" s="125"/>
      <c r="Y18" s="125"/>
      <c r="Z18" s="125"/>
      <c r="AA18" s="125"/>
      <c r="AB18" s="125"/>
      <c r="AC18" s="124"/>
    </row>
    <row r="19" spans="2:29" ht="60.75" customHeight="1">
      <c r="B19" s="151"/>
      <c r="C19" s="152"/>
      <c r="D19" s="152"/>
      <c r="E19" s="152"/>
      <c r="F19" s="152"/>
      <c r="G19" s="152"/>
      <c r="H19" s="152"/>
      <c r="I19" s="152"/>
      <c r="J19" s="153"/>
      <c r="K19" s="165" t="s">
        <v>226</v>
      </c>
      <c r="L19" s="166"/>
      <c r="M19" s="167"/>
      <c r="N19" s="168"/>
      <c r="O19" s="178" t="s">
        <v>983</v>
      </c>
      <c r="P19" s="179"/>
      <c r="Q19" s="179"/>
      <c r="R19" s="179"/>
      <c r="S19" s="179"/>
      <c r="T19" s="179"/>
      <c r="U19" s="179"/>
      <c r="V19" s="180"/>
      <c r="W19" s="181" t="s">
        <v>235</v>
      </c>
      <c r="X19" s="182"/>
      <c r="Y19" s="182"/>
      <c r="Z19" s="182"/>
      <c r="AA19" s="182"/>
      <c r="AB19" s="182"/>
      <c r="AC19" s="183"/>
    </row>
    <row r="20" spans="2:29" ht="60" customHeight="1">
      <c r="B20" s="115"/>
      <c r="C20" s="120"/>
      <c r="D20" s="120"/>
      <c r="E20" s="120"/>
      <c r="F20" s="120"/>
      <c r="G20" s="120"/>
      <c r="H20" s="120"/>
      <c r="I20" s="120"/>
      <c r="J20" s="120"/>
      <c r="K20" s="169" t="s">
        <v>982</v>
      </c>
      <c r="L20" s="170"/>
      <c r="M20" s="170"/>
      <c r="N20" s="171"/>
      <c r="O20" s="172" t="s">
        <v>981</v>
      </c>
      <c r="P20" s="173"/>
      <c r="Q20" s="173"/>
      <c r="R20" s="173"/>
      <c r="S20" s="173"/>
      <c r="T20" s="173"/>
      <c r="U20" s="173"/>
      <c r="V20" s="174"/>
      <c r="W20" s="128"/>
      <c r="X20" s="128"/>
      <c r="Y20" s="128"/>
      <c r="Z20" s="128"/>
      <c r="AA20" s="128"/>
      <c r="AB20" s="128"/>
      <c r="AC20" s="129"/>
    </row>
    <row r="21" spans="2:29">
      <c r="B21" s="63"/>
      <c r="C21" s="139" t="s">
        <v>221</v>
      </c>
      <c r="D21" s="139"/>
      <c r="E21" s="139"/>
      <c r="F21" s="139"/>
      <c r="G21" s="139"/>
      <c r="H21" s="139"/>
      <c r="I21" s="139"/>
      <c r="J21" s="140"/>
      <c r="K21" s="117"/>
      <c r="L21" s="118"/>
      <c r="M21" s="118"/>
      <c r="N21" s="118"/>
      <c r="O21" s="117"/>
      <c r="P21" s="118"/>
      <c r="Q21" s="118"/>
      <c r="R21" s="118"/>
      <c r="S21" s="118"/>
      <c r="T21" s="118"/>
      <c r="U21" s="118"/>
      <c r="V21" s="119"/>
      <c r="W21" s="118"/>
      <c r="X21" s="118"/>
      <c r="Y21" s="118"/>
      <c r="Z21" s="118"/>
      <c r="AA21" s="118"/>
      <c r="AB21" s="118"/>
      <c r="AC21" s="119"/>
    </row>
    <row r="22" spans="2:29" ht="45.75" customHeight="1">
      <c r="B22" s="63"/>
      <c r="C22" s="20"/>
      <c r="D22" s="158" t="s">
        <v>233</v>
      </c>
      <c r="E22" s="158"/>
      <c r="F22" s="158"/>
      <c r="G22" s="158"/>
      <c r="H22" s="158"/>
      <c r="I22" s="158"/>
      <c r="J22" s="159"/>
      <c r="K22" s="144" t="s">
        <v>229</v>
      </c>
      <c r="L22" s="145"/>
      <c r="M22" s="145"/>
      <c r="N22" s="146"/>
      <c r="O22" s="138" t="s">
        <v>239</v>
      </c>
      <c r="P22" s="139"/>
      <c r="Q22" s="139"/>
      <c r="R22" s="139"/>
      <c r="S22" s="139"/>
      <c r="T22" s="139"/>
      <c r="U22" s="139"/>
      <c r="V22" s="140"/>
      <c r="W22" s="138" t="s">
        <v>240</v>
      </c>
      <c r="X22" s="139"/>
      <c r="Y22" s="139"/>
      <c r="Z22" s="139"/>
      <c r="AA22" s="139"/>
      <c r="AB22" s="139"/>
      <c r="AC22" s="140"/>
    </row>
    <row r="23" spans="2:29" ht="47.25" customHeight="1">
      <c r="B23" s="63"/>
      <c r="C23" s="20"/>
      <c r="D23" s="158" t="s">
        <v>234</v>
      </c>
      <c r="E23" s="158"/>
      <c r="F23" s="158"/>
      <c r="G23" s="158"/>
      <c r="H23" s="158"/>
      <c r="I23" s="158"/>
      <c r="J23" s="159"/>
      <c r="K23" s="63"/>
      <c r="L23" s="64"/>
      <c r="M23" s="64"/>
      <c r="N23" s="64"/>
      <c r="O23" s="63"/>
      <c r="P23" s="64"/>
      <c r="Q23" s="64"/>
      <c r="R23" s="64"/>
      <c r="S23" s="64"/>
      <c r="T23" s="64"/>
      <c r="U23" s="64"/>
      <c r="V23" s="65"/>
      <c r="W23" s="64"/>
      <c r="X23" s="64"/>
      <c r="Y23" s="64"/>
      <c r="Z23" s="64"/>
      <c r="AA23" s="64"/>
      <c r="AB23" s="64"/>
      <c r="AC23" s="65"/>
    </row>
    <row r="24" spans="2:29" hidden="1">
      <c r="B24" s="16"/>
      <c r="C24" s="17"/>
      <c r="D24" s="17"/>
      <c r="E24" s="17"/>
      <c r="F24" s="17"/>
      <c r="G24" s="17"/>
      <c r="H24" s="17"/>
      <c r="I24" s="17"/>
      <c r="J24" s="17"/>
      <c r="K24" s="16"/>
      <c r="L24" s="17"/>
      <c r="M24" s="17"/>
      <c r="N24" s="17"/>
      <c r="O24" s="16"/>
      <c r="P24" s="17"/>
      <c r="Q24" s="17"/>
      <c r="R24" s="17"/>
      <c r="S24" s="17"/>
      <c r="T24" s="17"/>
      <c r="U24" s="17"/>
      <c r="V24" s="18"/>
      <c r="W24" s="17"/>
      <c r="X24" s="17"/>
      <c r="Y24" s="17"/>
      <c r="Z24" s="17"/>
      <c r="AA24" s="17"/>
      <c r="AB24" s="17"/>
      <c r="AC24" s="18"/>
    </row>
    <row r="25" spans="2:29">
      <c r="B25" s="136" t="s">
        <v>244</v>
      </c>
      <c r="C25" s="137"/>
      <c r="D25" s="137"/>
      <c r="E25" s="137"/>
      <c r="F25" s="137"/>
      <c r="G25" s="137"/>
      <c r="H25" s="137"/>
      <c r="I25" s="137"/>
      <c r="J25" s="137"/>
      <c r="K25" s="61"/>
      <c r="L25" s="61"/>
      <c r="M25" s="61"/>
      <c r="N25" s="61"/>
      <c r="O25" s="61"/>
      <c r="P25" s="61"/>
      <c r="Q25" s="61"/>
      <c r="R25" s="61"/>
      <c r="S25" s="61"/>
      <c r="T25" s="61"/>
      <c r="U25" s="61"/>
      <c r="V25" s="61"/>
      <c r="W25" s="61"/>
      <c r="X25" s="61"/>
      <c r="Y25" s="61"/>
      <c r="Z25" s="61"/>
      <c r="AA25" s="61"/>
      <c r="AB25" s="61"/>
      <c r="AC25" s="62"/>
    </row>
    <row r="26" spans="2:29" ht="30" customHeight="1">
      <c r="B26" s="138"/>
      <c r="C26" s="139"/>
      <c r="D26" s="139"/>
      <c r="E26" s="139"/>
      <c r="F26" s="139"/>
      <c r="G26" s="139"/>
      <c r="H26" s="139"/>
      <c r="I26" s="139"/>
      <c r="J26" s="140"/>
      <c r="K26" s="144" t="s">
        <v>0</v>
      </c>
      <c r="L26" s="145"/>
      <c r="M26" s="145"/>
      <c r="N26" s="146"/>
      <c r="O26" s="138" t="s">
        <v>985</v>
      </c>
      <c r="P26" s="139"/>
      <c r="Q26" s="139"/>
      <c r="R26" s="139"/>
      <c r="S26" s="139"/>
      <c r="T26" s="139"/>
      <c r="U26" s="139"/>
      <c r="V26" s="140"/>
      <c r="W26" s="58"/>
      <c r="X26" s="58"/>
      <c r="Y26" s="58"/>
      <c r="Z26" s="58"/>
      <c r="AA26" s="58"/>
      <c r="AB26" s="58"/>
      <c r="AC26" s="59"/>
    </row>
    <row r="27" spans="2:29" ht="50.25" customHeight="1">
      <c r="B27" s="63"/>
      <c r="C27" s="64"/>
      <c r="D27" s="64"/>
      <c r="E27" s="64"/>
      <c r="F27" s="64"/>
      <c r="G27" s="64"/>
      <c r="H27" s="64"/>
      <c r="I27" s="64"/>
      <c r="J27" s="64"/>
      <c r="K27" s="63"/>
      <c r="L27" s="64"/>
      <c r="M27" s="64"/>
      <c r="N27" s="64"/>
      <c r="O27" s="151" t="s">
        <v>986</v>
      </c>
      <c r="P27" s="152"/>
      <c r="Q27" s="152"/>
      <c r="R27" s="152"/>
      <c r="S27" s="152"/>
      <c r="T27" s="152"/>
      <c r="U27" s="152"/>
      <c r="V27" s="153"/>
      <c r="W27" s="64"/>
      <c r="X27" s="64"/>
      <c r="Y27" s="64"/>
      <c r="Z27" s="64"/>
      <c r="AA27" s="64"/>
      <c r="AB27" s="64"/>
      <c r="AC27" s="65"/>
    </row>
    <row r="28" spans="2:29" ht="50.25" customHeight="1">
      <c r="B28" s="63"/>
      <c r="C28" s="64"/>
      <c r="D28" s="64"/>
      <c r="E28" s="64"/>
      <c r="F28" s="64"/>
      <c r="G28" s="64"/>
      <c r="H28" s="64"/>
      <c r="I28" s="64"/>
      <c r="J28" s="64"/>
      <c r="K28" s="150" t="s">
        <v>230</v>
      </c>
      <c r="L28" s="148"/>
      <c r="M28" s="148"/>
      <c r="N28" s="149"/>
      <c r="O28" s="141" t="s">
        <v>241</v>
      </c>
      <c r="P28" s="142"/>
      <c r="Q28" s="142"/>
      <c r="R28" s="142"/>
      <c r="S28" s="142"/>
      <c r="T28" s="142"/>
      <c r="U28" s="142"/>
      <c r="V28" s="143"/>
      <c r="W28" s="61"/>
      <c r="X28" s="61"/>
      <c r="Y28" s="61"/>
      <c r="Z28" s="61"/>
      <c r="AA28" s="61"/>
      <c r="AB28" s="61"/>
      <c r="AC28" s="62"/>
    </row>
    <row r="29" spans="2:29" ht="50.25" customHeight="1">
      <c r="B29" s="63"/>
      <c r="C29" s="64"/>
      <c r="D29" s="64"/>
      <c r="E29" s="64"/>
      <c r="F29" s="64"/>
      <c r="G29" s="64"/>
      <c r="H29" s="64"/>
      <c r="I29" s="64"/>
      <c r="J29" s="64"/>
      <c r="K29" s="147" t="s">
        <v>238</v>
      </c>
      <c r="L29" s="148"/>
      <c r="M29" s="148"/>
      <c r="N29" s="149"/>
      <c r="O29" s="141" t="s">
        <v>242</v>
      </c>
      <c r="P29" s="142"/>
      <c r="Q29" s="142"/>
      <c r="R29" s="142"/>
      <c r="S29" s="142"/>
      <c r="T29" s="142"/>
      <c r="U29" s="142"/>
      <c r="V29" s="143"/>
      <c r="W29" s="61"/>
      <c r="X29" s="61"/>
      <c r="Y29" s="61"/>
      <c r="Z29" s="61"/>
      <c r="AA29" s="61"/>
      <c r="AB29" s="61"/>
      <c r="AC29" s="65"/>
    </row>
    <row r="30" spans="2:29" hidden="1">
      <c r="B30" s="16"/>
      <c r="C30" s="17"/>
      <c r="D30" s="17"/>
      <c r="E30" s="17"/>
      <c r="F30" s="17"/>
      <c r="G30" s="17"/>
      <c r="H30" s="17"/>
      <c r="I30" s="17"/>
      <c r="J30" s="17"/>
      <c r="K30" s="16"/>
      <c r="L30" s="17"/>
      <c r="M30" s="17"/>
      <c r="N30" s="17"/>
      <c r="O30" s="16"/>
      <c r="P30" s="17"/>
      <c r="Q30" s="17"/>
      <c r="R30" s="17"/>
      <c r="S30" s="17"/>
      <c r="T30" s="17"/>
      <c r="U30" s="17"/>
      <c r="V30" s="18"/>
      <c r="W30" s="17"/>
      <c r="X30" s="17"/>
      <c r="Y30" s="17"/>
      <c r="Z30" s="17"/>
      <c r="AA30" s="17"/>
      <c r="AB30" s="17"/>
      <c r="AC30" s="18"/>
    </row>
    <row r="31" spans="2:29" ht="18.75" customHeight="1">
      <c r="B31" s="22" t="s">
        <v>245</v>
      </c>
      <c r="C31" s="23"/>
      <c r="D31" s="23"/>
      <c r="E31" s="23"/>
      <c r="F31" s="23"/>
      <c r="G31" s="23"/>
      <c r="H31" s="23"/>
      <c r="I31" s="23"/>
      <c r="J31" s="23"/>
      <c r="K31" s="61"/>
      <c r="L31" s="61"/>
      <c r="M31" s="61"/>
      <c r="N31" s="61"/>
      <c r="O31" s="61"/>
      <c r="P31" s="61"/>
      <c r="Q31" s="61"/>
      <c r="R31" s="61"/>
      <c r="S31" s="61"/>
      <c r="T31" s="61"/>
      <c r="U31" s="61"/>
      <c r="V31" s="61"/>
      <c r="W31" s="61"/>
      <c r="X31" s="61"/>
      <c r="Y31" s="61"/>
      <c r="Z31" s="61"/>
      <c r="AA31" s="61"/>
      <c r="AB31" s="61"/>
      <c r="AC31" s="62"/>
    </row>
    <row r="32" spans="2:29" ht="31.5" customHeight="1">
      <c r="B32" s="141"/>
      <c r="C32" s="142"/>
      <c r="D32" s="142"/>
      <c r="E32" s="142"/>
      <c r="F32" s="142"/>
      <c r="G32" s="142"/>
      <c r="H32" s="142"/>
      <c r="I32" s="142"/>
      <c r="J32" s="143"/>
      <c r="K32" s="141" t="s">
        <v>222</v>
      </c>
      <c r="L32" s="142"/>
      <c r="M32" s="142"/>
      <c r="N32" s="143"/>
      <c r="O32" s="60"/>
      <c r="P32" s="61"/>
      <c r="Q32" s="61"/>
      <c r="R32" s="61"/>
      <c r="S32" s="61"/>
      <c r="T32" s="61"/>
      <c r="U32" s="61"/>
      <c r="V32" s="62"/>
      <c r="W32" s="60"/>
      <c r="X32" s="61"/>
      <c r="Y32" s="61"/>
      <c r="Z32" s="61"/>
      <c r="AA32" s="61"/>
      <c r="AB32" s="61"/>
      <c r="AC32" s="62"/>
    </row>
    <row r="33" spans="2:29" hidden="1">
      <c r="B33" s="16"/>
      <c r="C33" s="17"/>
      <c r="D33" s="17"/>
      <c r="E33" s="17"/>
      <c r="F33" s="17"/>
      <c r="G33" s="17"/>
      <c r="H33" s="17"/>
      <c r="I33" s="17"/>
      <c r="J33" s="17"/>
      <c r="K33" s="13"/>
      <c r="L33" s="14"/>
      <c r="M33" s="14"/>
      <c r="N33" s="15"/>
      <c r="O33" s="16"/>
      <c r="P33" s="17"/>
      <c r="Q33" s="17"/>
      <c r="R33" s="17"/>
      <c r="S33" s="17"/>
      <c r="T33" s="17"/>
      <c r="U33" s="17"/>
      <c r="V33" s="18"/>
      <c r="W33" s="17"/>
      <c r="X33" s="17"/>
      <c r="Y33" s="17"/>
      <c r="Z33" s="17"/>
      <c r="AA33" s="17"/>
      <c r="AB33" s="17"/>
      <c r="AC33" s="18"/>
    </row>
  </sheetData>
  <sheetProtection algorithmName="SHA-512" hashValue="8OciCyaWa0oxTqA2TT2Ft5HG5iuofSpwki80xp6r0fUpkt3lQ1nYtxHqOYOpfvbfpaSvcyWiYoz3zajJ3J86Kw==" saltValue="9KK7uVtP4sKN5ZJVmUgwmQ==" spinCount="100000" sheet="1" objects="1" scenarios="1"/>
  <mergeCells count="49">
    <mergeCell ref="K17:N17"/>
    <mergeCell ref="O17:V17"/>
    <mergeCell ref="D15:J15"/>
    <mergeCell ref="K15:N15"/>
    <mergeCell ref="O15:V15"/>
    <mergeCell ref="D16:J16"/>
    <mergeCell ref="K16:N16"/>
    <mergeCell ref="O16:V16"/>
    <mergeCell ref="W22:AC22"/>
    <mergeCell ref="O14:V14"/>
    <mergeCell ref="W12:AC12"/>
    <mergeCell ref="W11:AC11"/>
    <mergeCell ref="O11:V11"/>
    <mergeCell ref="O19:V19"/>
    <mergeCell ref="W19:AC19"/>
    <mergeCell ref="D23:J23"/>
    <mergeCell ref="D22:J22"/>
    <mergeCell ref="O22:V22"/>
    <mergeCell ref="K8:N8"/>
    <mergeCell ref="K11:N11"/>
    <mergeCell ref="C11:J11"/>
    <mergeCell ref="C8:J8"/>
    <mergeCell ref="K14:N14"/>
    <mergeCell ref="K22:N22"/>
    <mergeCell ref="K19:N19"/>
    <mergeCell ref="B19:J19"/>
    <mergeCell ref="C21:J21"/>
    <mergeCell ref="C14:J14"/>
    <mergeCell ref="K20:N20"/>
    <mergeCell ref="O20:V20"/>
    <mergeCell ref="O8:V9"/>
    <mergeCell ref="B4:J4"/>
    <mergeCell ref="B7:J7"/>
    <mergeCell ref="O4:V4"/>
    <mergeCell ref="W4:AC4"/>
    <mergeCell ref="K4:N4"/>
    <mergeCell ref="K5:N5"/>
    <mergeCell ref="O5:V5"/>
    <mergeCell ref="B25:J25"/>
    <mergeCell ref="B26:J26"/>
    <mergeCell ref="B32:J32"/>
    <mergeCell ref="K26:N26"/>
    <mergeCell ref="O26:V26"/>
    <mergeCell ref="O29:V29"/>
    <mergeCell ref="K29:N29"/>
    <mergeCell ref="K32:N32"/>
    <mergeCell ref="O28:V28"/>
    <mergeCell ref="K28:N28"/>
    <mergeCell ref="O27:V27"/>
  </mergeCells>
  <phoneticPr fontId="7"/>
  <hyperlinks>
    <hyperlink ref="K4:N4" location="'６．経費明細表'!A1" display="６．経費明細表" xr:uid="{43AB8063-16C8-41F8-92F6-E949E527FC6D}"/>
    <hyperlink ref="K8:N8" location="'４．事業概要'!A1" display="４．事業概要" xr:uid="{00538C58-49AA-49A8-8E70-BD273CBCB1F2}"/>
    <hyperlink ref="K11:N11" location="'４．事業概要'!A1" display="４．事業概要" xr:uid="{39F717D2-1FC5-433A-8DAB-E3CDE5AA5725}"/>
    <hyperlink ref="K22:N22" location="'８．補助事業実施体制'!A1" display="８．補助事業実施体制" xr:uid="{B08ABC54-C67E-4ACE-B6CF-9065F5F4EBE0}"/>
    <hyperlink ref="K26:N26" location="'１．申請者の概要'!A1" display="１．申請者の概要" xr:uid="{A49611A1-D4E6-42BA-B350-247378D773E1}"/>
    <hyperlink ref="K28:N28" location="'２．その他事業実施場所'!A1" display="２．その他事業実施場所" xr:uid="{8B16712A-6F37-4B20-B17B-3E23ECE702EA}"/>
    <hyperlink ref="K29:N29" location="'４．事業概要（５）'!A1" display="４．事業概要（５）" xr:uid="{DD38F7F6-9796-41C5-81B7-D323B098E048}"/>
    <hyperlink ref="K19:N19" location="'６．経費明細表'!A1" display="６．経費明細表" xr:uid="{C49467E3-D0F1-4452-85E9-B6A9AA12790E}"/>
    <hyperlink ref="K17:N17" location="'４．事業概要（５）'!A1" display="４．事業概要（５）" xr:uid="{8FD802F6-8244-4784-814C-86647B51F115}"/>
    <hyperlink ref="K15:N15" location="'１．申請者の概要'!A1" display="１．申請者の概要" xr:uid="{425B381F-E260-490C-9544-5594977E0A3D}"/>
    <hyperlink ref="K16:N16" location="'２．その他事業実施場所'!A1" display="２．その他事業実施場所" xr:uid="{D02A54AB-D7A0-450E-9D2F-2A6684C6E2B3}"/>
    <hyperlink ref="K20:N20" location="'検算シート（６．経費明細表）'!A1" display="検算シート（６．経費明細表）" xr:uid="{AA8116F4-352C-4262-B6C6-0EA8C208A59E}"/>
    <hyperlink ref="K5:N5" location="'検算シート（６．経費明細表）'!A1" display="検算シート（６．経費明細表）" xr:uid="{FA1FEB65-583B-480F-8AAA-F600FE0C933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12262-FCA3-4A7A-BA77-4DE5890E74C1}">
  <sheetPr codeName="Sheet2"/>
  <dimension ref="B1:AL31"/>
  <sheetViews>
    <sheetView zoomScaleNormal="100" workbookViewId="0"/>
  </sheetViews>
  <sheetFormatPr defaultColWidth="9" defaultRowHeight="19.5" customHeight="1"/>
  <cols>
    <col min="1" max="47" width="5.625" style="67" customWidth="1"/>
    <col min="48" max="16384" width="9" style="67"/>
  </cols>
  <sheetData>
    <row r="1" spans="2:38" ht="19.5" customHeight="1">
      <c r="B1" s="228" t="s">
        <v>83</v>
      </c>
      <c r="C1" s="229"/>
      <c r="D1" s="230"/>
      <c r="E1" s="231"/>
      <c r="F1" s="232"/>
      <c r="G1" s="233"/>
      <c r="H1" s="4" t="s">
        <v>101</v>
      </c>
      <c r="I1" s="234"/>
      <c r="J1" s="235"/>
      <c r="K1" s="228" t="s">
        <v>84</v>
      </c>
      <c r="L1" s="229"/>
      <c r="M1" s="230"/>
      <c r="N1" s="234"/>
      <c r="O1" s="236"/>
      <c r="P1" s="236"/>
      <c r="Q1" s="236"/>
      <c r="R1" s="236"/>
      <c r="S1" s="235"/>
      <c r="AB1" s="68" t="s">
        <v>947</v>
      </c>
      <c r="AC1" s="68" t="s">
        <v>947</v>
      </c>
    </row>
    <row r="2" spans="2:38" ht="19.5" customHeight="1">
      <c r="B2" s="228" t="s">
        <v>102</v>
      </c>
      <c r="C2" s="229"/>
      <c r="D2" s="230"/>
      <c r="E2" s="234"/>
      <c r="F2" s="236"/>
      <c r="G2" s="235"/>
      <c r="H2" s="234"/>
      <c r="I2" s="236"/>
      <c r="J2" s="235"/>
      <c r="K2" s="69" t="s">
        <v>957</v>
      </c>
      <c r="AB2" s="68" t="s">
        <v>950</v>
      </c>
      <c r="AC2" s="68" t="s">
        <v>949</v>
      </c>
    </row>
    <row r="3" spans="2:38" ht="19.5" customHeight="1">
      <c r="K3" s="70" t="s">
        <v>958</v>
      </c>
      <c r="V3" s="71"/>
      <c r="AB3" s="68" t="s">
        <v>948</v>
      </c>
      <c r="AC3" s="68" t="s">
        <v>948</v>
      </c>
    </row>
    <row r="4" spans="2:38" ht="19.5" customHeight="1">
      <c r="B4" s="67" t="s">
        <v>0</v>
      </c>
      <c r="V4" s="71"/>
    </row>
    <row r="5" spans="2:38" ht="19.5" customHeight="1">
      <c r="B5" s="67" t="s">
        <v>1</v>
      </c>
    </row>
    <row r="6" spans="2:38" ht="19.5" customHeight="1">
      <c r="C6" s="201" t="s">
        <v>2</v>
      </c>
      <c r="D6" s="202"/>
      <c r="E6" s="202"/>
      <c r="F6" s="202"/>
      <c r="G6" s="203"/>
      <c r="H6" s="207"/>
      <c r="I6" s="208"/>
      <c r="J6" s="208"/>
      <c r="K6" s="208"/>
      <c r="L6" s="208"/>
      <c r="M6" s="208"/>
      <c r="N6" s="208"/>
      <c r="O6" s="208"/>
      <c r="P6" s="208"/>
      <c r="Q6" s="208"/>
      <c r="R6" s="208"/>
      <c r="S6" s="208"/>
      <c r="T6" s="208"/>
      <c r="U6" s="208"/>
      <c r="V6" s="208"/>
      <c r="W6" s="208"/>
      <c r="X6" s="209"/>
      <c r="AB6" s="72" t="s">
        <v>941</v>
      </c>
      <c r="AC6" s="73"/>
      <c r="AD6" s="73"/>
      <c r="AE6" s="73"/>
      <c r="AF6" s="73"/>
      <c r="AG6" s="73"/>
      <c r="AH6" s="73"/>
      <c r="AI6" s="73"/>
      <c r="AJ6" s="73"/>
      <c r="AK6" s="73"/>
      <c r="AL6" s="74"/>
    </row>
    <row r="7" spans="2:38" ht="19.5" customHeight="1">
      <c r="C7" s="204"/>
      <c r="D7" s="205"/>
      <c r="E7" s="205"/>
      <c r="F7" s="205"/>
      <c r="G7" s="206"/>
      <c r="H7" s="207"/>
      <c r="I7" s="208"/>
      <c r="J7" s="208"/>
      <c r="K7" s="208"/>
      <c r="L7" s="208"/>
      <c r="M7" s="208"/>
      <c r="N7" s="208"/>
      <c r="O7" s="208"/>
      <c r="P7" s="208"/>
      <c r="Q7" s="208"/>
      <c r="R7" s="208"/>
      <c r="S7" s="208"/>
      <c r="T7" s="208"/>
      <c r="U7" s="208"/>
      <c r="V7" s="208"/>
      <c r="W7" s="208"/>
      <c r="X7" s="209"/>
      <c r="AB7" s="198" t="s">
        <v>956</v>
      </c>
      <c r="AC7" s="199"/>
      <c r="AD7" s="199"/>
      <c r="AE7" s="199"/>
      <c r="AF7" s="199"/>
      <c r="AG7" s="199"/>
      <c r="AH7" s="199"/>
      <c r="AI7" s="199"/>
      <c r="AJ7" s="199"/>
      <c r="AK7" s="199"/>
      <c r="AL7" s="200"/>
    </row>
    <row r="8" spans="2:38" ht="19.5" customHeight="1">
      <c r="C8" s="192" t="s">
        <v>3</v>
      </c>
      <c r="D8" s="193"/>
      <c r="E8" s="193"/>
      <c r="F8" s="193"/>
      <c r="G8" s="194"/>
      <c r="H8" s="195" t="s">
        <v>215</v>
      </c>
      <c r="I8" s="196"/>
      <c r="J8" s="196"/>
      <c r="K8" s="196"/>
      <c r="L8" s="196"/>
      <c r="M8" s="196"/>
      <c r="N8" s="196"/>
      <c r="O8" s="196"/>
      <c r="P8" s="196"/>
      <c r="Q8" s="196"/>
      <c r="R8" s="196"/>
      <c r="S8" s="196"/>
      <c r="T8" s="196"/>
      <c r="U8" s="196"/>
      <c r="V8" s="196"/>
      <c r="W8" s="196"/>
      <c r="X8" s="197"/>
      <c r="AB8" s="198" t="s">
        <v>955</v>
      </c>
      <c r="AC8" s="199"/>
      <c r="AD8" s="199"/>
      <c r="AE8" s="199"/>
      <c r="AF8" s="199"/>
      <c r="AG8" s="199"/>
      <c r="AH8" s="199"/>
      <c r="AI8" s="199"/>
      <c r="AJ8" s="199"/>
      <c r="AK8" s="199"/>
      <c r="AL8" s="200"/>
    </row>
    <row r="9" spans="2:38" ht="19.5" customHeight="1">
      <c r="C9" s="192" t="s">
        <v>4</v>
      </c>
      <c r="D9" s="193"/>
      <c r="E9" s="193"/>
      <c r="F9" s="193"/>
      <c r="G9" s="194"/>
      <c r="H9" s="195" t="s">
        <v>951</v>
      </c>
      <c r="I9" s="196"/>
      <c r="J9" s="196"/>
      <c r="K9" s="196"/>
      <c r="L9" s="196"/>
      <c r="M9" s="196"/>
      <c r="N9" s="196"/>
      <c r="O9" s="196"/>
      <c r="P9" s="196"/>
      <c r="Q9" s="196"/>
      <c r="R9" s="196"/>
      <c r="S9" s="196"/>
      <c r="T9" s="196"/>
      <c r="U9" s="196"/>
      <c r="V9" s="196"/>
      <c r="W9" s="196"/>
      <c r="X9" s="197"/>
      <c r="AB9" s="198" t="s">
        <v>952</v>
      </c>
      <c r="AC9" s="199"/>
      <c r="AD9" s="199"/>
      <c r="AE9" s="199"/>
      <c r="AF9" s="199"/>
      <c r="AG9" s="199"/>
      <c r="AH9" s="199"/>
      <c r="AI9" s="199"/>
      <c r="AJ9" s="199"/>
      <c r="AK9" s="199"/>
      <c r="AL9" s="200"/>
    </row>
    <row r="10" spans="2:38" ht="19.5" customHeight="1">
      <c r="C10" s="192" t="s">
        <v>5</v>
      </c>
      <c r="D10" s="193"/>
      <c r="E10" s="193"/>
      <c r="F10" s="193"/>
      <c r="G10" s="194"/>
      <c r="H10" s="195" t="s">
        <v>961</v>
      </c>
      <c r="I10" s="196"/>
      <c r="J10" s="196"/>
      <c r="K10" s="196"/>
      <c r="L10" s="196"/>
      <c r="M10" s="196"/>
      <c r="N10" s="196"/>
      <c r="O10" s="196"/>
      <c r="P10" s="196"/>
      <c r="Q10" s="196"/>
      <c r="R10" s="196"/>
      <c r="S10" s="196"/>
      <c r="T10" s="196"/>
      <c r="U10" s="196"/>
      <c r="V10" s="196"/>
      <c r="W10" s="196"/>
      <c r="X10" s="197"/>
      <c r="AB10" s="198" t="s">
        <v>962</v>
      </c>
      <c r="AC10" s="199"/>
      <c r="AD10" s="199"/>
      <c r="AE10" s="199"/>
      <c r="AF10" s="199"/>
      <c r="AG10" s="199"/>
      <c r="AH10" s="199"/>
      <c r="AI10" s="199"/>
      <c r="AJ10" s="199"/>
      <c r="AK10" s="199"/>
      <c r="AL10" s="200"/>
    </row>
    <row r="11" spans="2:38" ht="19.5" customHeight="1">
      <c r="C11" s="192" t="s">
        <v>6</v>
      </c>
      <c r="D11" s="193"/>
      <c r="E11" s="193"/>
      <c r="F11" s="193"/>
      <c r="G11" s="194"/>
      <c r="H11" s="195" t="s">
        <v>961</v>
      </c>
      <c r="I11" s="196"/>
      <c r="J11" s="196"/>
      <c r="K11" s="196"/>
      <c r="L11" s="196"/>
      <c r="M11" s="196"/>
      <c r="N11" s="196"/>
      <c r="O11" s="196"/>
      <c r="P11" s="196"/>
      <c r="Q11" s="196"/>
      <c r="R11" s="196"/>
      <c r="S11" s="196"/>
      <c r="T11" s="196"/>
      <c r="U11" s="196"/>
      <c r="V11" s="196"/>
      <c r="W11" s="196"/>
      <c r="X11" s="197"/>
      <c r="AB11" s="198" t="s">
        <v>963</v>
      </c>
      <c r="AC11" s="199"/>
      <c r="AD11" s="199"/>
      <c r="AE11" s="199"/>
      <c r="AF11" s="199"/>
      <c r="AG11" s="199"/>
      <c r="AH11" s="199"/>
      <c r="AI11" s="199"/>
      <c r="AJ11" s="199"/>
      <c r="AK11" s="199"/>
      <c r="AL11" s="200"/>
    </row>
    <row r="12" spans="2:38" ht="19.5" customHeight="1">
      <c r="C12" s="192" t="s">
        <v>7</v>
      </c>
      <c r="D12" s="193"/>
      <c r="E12" s="193"/>
      <c r="F12" s="193"/>
      <c r="G12" s="194"/>
      <c r="H12" s="195" t="s">
        <v>951</v>
      </c>
      <c r="I12" s="196"/>
      <c r="J12" s="196"/>
      <c r="K12" s="196"/>
      <c r="L12" s="196"/>
      <c r="M12" s="196"/>
      <c r="N12" s="196"/>
      <c r="O12" s="196"/>
      <c r="P12" s="196"/>
      <c r="Q12" s="196"/>
      <c r="R12" s="196"/>
      <c r="S12" s="196"/>
      <c r="T12" s="196"/>
      <c r="U12" s="196"/>
      <c r="V12" s="196"/>
      <c r="W12" s="196"/>
      <c r="X12" s="197"/>
    </row>
    <row r="13" spans="2:38" ht="19.5" customHeight="1">
      <c r="C13" s="192" t="s">
        <v>8</v>
      </c>
      <c r="D13" s="193"/>
      <c r="E13" s="193"/>
      <c r="F13" s="193"/>
      <c r="G13" s="194"/>
      <c r="H13" s="216"/>
      <c r="I13" s="217"/>
      <c r="J13" s="217"/>
      <c r="K13" s="217"/>
      <c r="L13" s="217"/>
      <c r="M13" s="217"/>
      <c r="N13" s="217"/>
      <c r="O13" s="217"/>
      <c r="P13" s="217"/>
      <c r="Q13" s="217"/>
      <c r="R13" s="217"/>
      <c r="S13" s="217"/>
      <c r="T13" s="217"/>
      <c r="U13" s="217"/>
      <c r="V13" s="217"/>
      <c r="W13" s="217"/>
      <c r="X13" s="218"/>
    </row>
    <row r="14" spans="2:38" ht="19.5" customHeight="1">
      <c r="C14" s="192" t="s">
        <v>9</v>
      </c>
      <c r="D14" s="193"/>
      <c r="E14" s="193"/>
      <c r="F14" s="193"/>
      <c r="G14" s="194"/>
      <c r="H14" s="195" t="s">
        <v>951</v>
      </c>
      <c r="I14" s="196"/>
      <c r="J14" s="196"/>
      <c r="K14" s="196"/>
      <c r="L14" s="196"/>
      <c r="M14" s="196"/>
      <c r="N14" s="196"/>
      <c r="O14" s="196"/>
      <c r="P14" s="196"/>
      <c r="Q14" s="196"/>
      <c r="R14" s="196"/>
      <c r="S14" s="196"/>
      <c r="T14" s="196"/>
      <c r="U14" s="196"/>
      <c r="V14" s="196"/>
      <c r="W14" s="196"/>
      <c r="X14" s="197"/>
    </row>
    <row r="15" spans="2:38" ht="83.45" customHeight="1">
      <c r="C15" s="192" t="s">
        <v>10</v>
      </c>
      <c r="D15" s="193"/>
      <c r="E15" s="193"/>
      <c r="F15" s="193"/>
      <c r="G15" s="194"/>
      <c r="H15" s="213"/>
      <c r="I15" s="214"/>
      <c r="J15" s="214"/>
      <c r="K15" s="214"/>
      <c r="L15" s="214"/>
      <c r="M15" s="214"/>
      <c r="N15" s="214"/>
      <c r="O15" s="214"/>
      <c r="P15" s="214"/>
      <c r="Q15" s="214"/>
      <c r="R15" s="214"/>
      <c r="S15" s="214"/>
      <c r="T15" s="214"/>
      <c r="U15" s="214"/>
      <c r="V15" s="214"/>
      <c r="W15" s="214"/>
      <c r="X15" s="215"/>
    </row>
    <row r="16" spans="2:38" ht="19.5" customHeight="1">
      <c r="C16" s="192" t="s">
        <v>11</v>
      </c>
      <c r="D16" s="193"/>
      <c r="E16" s="193"/>
      <c r="F16" s="193"/>
      <c r="G16" s="194"/>
      <c r="H16" s="213"/>
      <c r="I16" s="214"/>
      <c r="J16" s="214"/>
      <c r="K16" s="214"/>
      <c r="L16" s="214"/>
      <c r="M16" s="214"/>
      <c r="N16" s="214"/>
      <c r="O16" s="214"/>
      <c r="P16" s="214"/>
      <c r="Q16" s="214"/>
      <c r="R16" s="214"/>
      <c r="S16" s="214"/>
      <c r="T16" s="214"/>
      <c r="U16" s="214"/>
      <c r="V16" s="214"/>
      <c r="W16" s="214"/>
      <c r="X16" s="215"/>
    </row>
    <row r="17" spans="3:24" ht="19.5" customHeight="1">
      <c r="C17" s="192" t="s">
        <v>12</v>
      </c>
      <c r="D17" s="193"/>
      <c r="E17" s="193"/>
      <c r="F17" s="193"/>
      <c r="G17" s="194"/>
      <c r="H17" s="213"/>
      <c r="I17" s="214"/>
      <c r="J17" s="214"/>
      <c r="K17" s="214"/>
      <c r="L17" s="214"/>
      <c r="M17" s="214"/>
      <c r="N17" s="214"/>
      <c r="O17" s="214"/>
      <c r="P17" s="214"/>
      <c r="Q17" s="214"/>
      <c r="R17" s="214"/>
      <c r="S17" s="214"/>
      <c r="T17" s="214"/>
      <c r="U17" s="214"/>
      <c r="V17" s="214"/>
      <c r="W17" s="214"/>
      <c r="X17" s="215"/>
    </row>
    <row r="18" spans="3:24" ht="31.5" customHeight="1">
      <c r="C18" s="219" t="s">
        <v>13</v>
      </c>
      <c r="D18" s="220"/>
      <c r="E18" s="220"/>
      <c r="F18" s="220"/>
      <c r="G18" s="221"/>
      <c r="H18" s="213"/>
      <c r="I18" s="214"/>
      <c r="J18" s="214"/>
      <c r="K18" s="214"/>
      <c r="L18" s="214"/>
      <c r="M18" s="214"/>
      <c r="N18" s="214"/>
      <c r="O18" s="214"/>
      <c r="P18" s="214"/>
      <c r="Q18" s="214"/>
      <c r="R18" s="214"/>
      <c r="S18" s="214"/>
      <c r="T18" s="214"/>
      <c r="U18" s="214"/>
      <c r="V18" s="214"/>
      <c r="W18" s="214"/>
      <c r="X18" s="215"/>
    </row>
    <row r="19" spans="3:24" ht="19.5" customHeight="1">
      <c r="C19" s="192" t="s">
        <v>14</v>
      </c>
      <c r="D19" s="193"/>
      <c r="E19" s="193"/>
      <c r="F19" s="193"/>
      <c r="G19" s="194"/>
      <c r="H19" s="222"/>
      <c r="I19" s="223"/>
      <c r="J19" s="223"/>
      <c r="K19" s="223"/>
      <c r="L19" s="223"/>
      <c r="M19" s="224"/>
      <c r="N19" s="192" t="s">
        <v>15</v>
      </c>
      <c r="O19" s="193"/>
      <c r="P19" s="193"/>
      <c r="Q19" s="193"/>
      <c r="R19" s="194"/>
      <c r="S19" s="210"/>
      <c r="T19" s="211"/>
      <c r="U19" s="211"/>
      <c r="V19" s="211"/>
      <c r="W19" s="211"/>
      <c r="X19" s="212"/>
    </row>
    <row r="20" spans="3:24" ht="19.5" customHeight="1">
      <c r="C20" s="192" t="s">
        <v>16</v>
      </c>
      <c r="D20" s="193"/>
      <c r="E20" s="193"/>
      <c r="F20" s="193"/>
      <c r="G20" s="194"/>
      <c r="H20" s="213"/>
      <c r="I20" s="214"/>
      <c r="J20" s="214"/>
      <c r="K20" s="214"/>
      <c r="L20" s="214"/>
      <c r="M20" s="214"/>
      <c r="N20" s="214"/>
      <c r="O20" s="214"/>
      <c r="P20" s="214"/>
      <c r="Q20" s="214"/>
      <c r="R20" s="214"/>
      <c r="S20" s="214"/>
      <c r="T20" s="214"/>
      <c r="U20" s="214"/>
      <c r="V20" s="214"/>
      <c r="W20" s="214"/>
      <c r="X20" s="215"/>
    </row>
    <row r="21" spans="3:24" ht="19.5" customHeight="1">
      <c r="C21" s="75" t="s">
        <v>965</v>
      </c>
    </row>
    <row r="22" spans="3:24" ht="19.5" customHeight="1">
      <c r="C22" s="192" t="s">
        <v>972</v>
      </c>
      <c r="D22" s="193"/>
      <c r="E22" s="193"/>
      <c r="F22" s="193"/>
      <c r="G22" s="194"/>
      <c r="H22" s="1" t="s">
        <v>29</v>
      </c>
      <c r="I22" s="76" t="s">
        <v>18</v>
      </c>
      <c r="J22" s="76"/>
      <c r="K22" s="76"/>
      <c r="L22" s="2" t="s">
        <v>29</v>
      </c>
      <c r="M22" s="77" t="s">
        <v>20</v>
      </c>
      <c r="N22" s="76"/>
      <c r="O22" s="76"/>
      <c r="P22" s="76"/>
      <c r="Q22" s="76"/>
      <c r="R22" s="76"/>
      <c r="S22" s="76"/>
      <c r="T22" s="76"/>
      <c r="U22" s="76"/>
      <c r="V22" s="76"/>
      <c r="W22" s="76"/>
      <c r="X22" s="78"/>
    </row>
    <row r="23" spans="3:24" ht="19.5" customHeight="1">
      <c r="C23" s="192" t="s">
        <v>21</v>
      </c>
      <c r="D23" s="193"/>
      <c r="E23" s="193"/>
      <c r="F23" s="193"/>
      <c r="G23" s="194"/>
      <c r="H23" s="210"/>
      <c r="I23" s="211"/>
      <c r="J23" s="211"/>
      <c r="K23" s="211"/>
      <c r="L23" s="211"/>
      <c r="M23" s="211"/>
      <c r="N23" s="211"/>
      <c r="O23" s="211"/>
      <c r="P23" s="211"/>
      <c r="Q23" s="211"/>
      <c r="R23" s="211"/>
      <c r="S23" s="211"/>
      <c r="T23" s="211"/>
      <c r="U23" s="211"/>
      <c r="V23" s="211"/>
      <c r="W23" s="211"/>
      <c r="X23" s="212"/>
    </row>
    <row r="24" spans="3:24" ht="19.5" customHeight="1">
      <c r="C24" s="192" t="s">
        <v>8</v>
      </c>
      <c r="D24" s="193"/>
      <c r="E24" s="193"/>
      <c r="F24" s="193"/>
      <c r="G24" s="194"/>
      <c r="H24" s="210"/>
      <c r="I24" s="211"/>
      <c r="J24" s="211"/>
      <c r="K24" s="211"/>
      <c r="L24" s="211"/>
      <c r="M24" s="211"/>
      <c r="N24" s="211"/>
      <c r="O24" s="211"/>
      <c r="P24" s="211"/>
      <c r="Q24" s="211"/>
      <c r="R24" s="211"/>
      <c r="S24" s="211"/>
      <c r="T24" s="211"/>
      <c r="U24" s="211"/>
      <c r="V24" s="211"/>
      <c r="W24" s="211"/>
      <c r="X24" s="212"/>
    </row>
    <row r="25" spans="3:24" ht="19.5" customHeight="1">
      <c r="C25" s="192" t="s">
        <v>22</v>
      </c>
      <c r="D25" s="193"/>
      <c r="E25" s="193"/>
      <c r="F25" s="193"/>
      <c r="G25" s="194"/>
      <c r="H25" s="210"/>
      <c r="I25" s="211"/>
      <c r="J25" s="211"/>
      <c r="K25" s="211"/>
      <c r="L25" s="211"/>
      <c r="M25" s="211"/>
      <c r="N25" s="211"/>
      <c r="O25" s="211"/>
      <c r="P25" s="211"/>
      <c r="Q25" s="211"/>
      <c r="R25" s="211"/>
      <c r="S25" s="211"/>
      <c r="T25" s="211"/>
      <c r="U25" s="211"/>
      <c r="V25" s="211"/>
      <c r="W25" s="211"/>
      <c r="X25" s="212"/>
    </row>
    <row r="26" spans="3:24" ht="19.5" customHeight="1">
      <c r="C26" s="192" t="s">
        <v>23</v>
      </c>
      <c r="D26" s="193"/>
      <c r="E26" s="193"/>
      <c r="F26" s="193"/>
      <c r="G26" s="194"/>
      <c r="H26" s="210"/>
      <c r="I26" s="211"/>
      <c r="J26" s="211"/>
      <c r="K26" s="211"/>
      <c r="L26" s="211"/>
      <c r="M26" s="211"/>
      <c r="N26" s="211"/>
      <c r="O26" s="211"/>
      <c r="P26" s="211"/>
      <c r="Q26" s="211"/>
      <c r="R26" s="211"/>
      <c r="S26" s="211"/>
      <c r="T26" s="211"/>
      <c r="U26" s="211"/>
      <c r="V26" s="211"/>
      <c r="W26" s="211"/>
      <c r="X26" s="212"/>
    </row>
    <row r="27" spans="3:24" ht="19.5" customHeight="1">
      <c r="C27" s="192" t="s">
        <v>14</v>
      </c>
      <c r="D27" s="193"/>
      <c r="E27" s="193"/>
      <c r="F27" s="193"/>
      <c r="G27" s="194"/>
      <c r="H27" s="210"/>
      <c r="I27" s="211"/>
      <c r="J27" s="211"/>
      <c r="K27" s="211"/>
      <c r="L27" s="211"/>
      <c r="M27" s="212"/>
      <c r="N27" s="192" t="s">
        <v>15</v>
      </c>
      <c r="O27" s="193"/>
      <c r="P27" s="193"/>
      <c r="Q27" s="193"/>
      <c r="R27" s="194"/>
      <c r="S27" s="210"/>
      <c r="T27" s="211"/>
      <c r="U27" s="211"/>
      <c r="V27" s="211"/>
      <c r="W27" s="211"/>
      <c r="X27" s="212"/>
    </row>
    <row r="29" spans="3:24" ht="19.5" customHeight="1">
      <c r="C29" s="192" t="s">
        <v>24</v>
      </c>
      <c r="D29" s="193"/>
      <c r="E29" s="193"/>
      <c r="F29" s="193"/>
      <c r="G29" s="194"/>
      <c r="H29" s="225"/>
      <c r="I29" s="226"/>
      <c r="J29" s="226"/>
      <c r="K29" s="226"/>
      <c r="L29" s="226"/>
      <c r="M29" s="227"/>
      <c r="N29" s="192" t="s">
        <v>25</v>
      </c>
      <c r="O29" s="193"/>
      <c r="P29" s="193"/>
      <c r="Q29" s="193"/>
      <c r="R29" s="194"/>
      <c r="S29" s="225"/>
      <c r="T29" s="226"/>
      <c r="U29" s="226"/>
      <c r="V29" s="226"/>
      <c r="W29" s="226"/>
      <c r="X29" s="227"/>
    </row>
    <row r="30" spans="3:24" ht="19.5" customHeight="1">
      <c r="C30" s="192" t="s">
        <v>26</v>
      </c>
      <c r="D30" s="193"/>
      <c r="E30" s="193"/>
      <c r="F30" s="193"/>
      <c r="G30" s="194"/>
      <c r="H30" s="195" t="s">
        <v>961</v>
      </c>
      <c r="I30" s="196"/>
      <c r="J30" s="196"/>
      <c r="K30" s="196"/>
      <c r="L30" s="196"/>
      <c r="M30" s="196"/>
      <c r="N30" s="196"/>
      <c r="O30" s="196"/>
      <c r="P30" s="196"/>
      <c r="Q30" s="196"/>
      <c r="R30" s="196"/>
      <c r="S30" s="196"/>
      <c r="T30" s="196"/>
      <c r="U30" s="196"/>
      <c r="V30" s="196"/>
      <c r="W30" s="196"/>
      <c r="X30" s="197"/>
    </row>
    <row r="31" spans="3:24" ht="19.5" customHeight="1">
      <c r="C31" s="192" t="s">
        <v>27</v>
      </c>
      <c r="D31" s="193"/>
      <c r="E31" s="193"/>
      <c r="F31" s="193"/>
      <c r="G31" s="194"/>
      <c r="H31" s="225"/>
      <c r="I31" s="226"/>
      <c r="J31" s="226"/>
      <c r="K31" s="226"/>
      <c r="L31" s="226"/>
      <c r="M31" s="227"/>
      <c r="N31" s="192" t="s">
        <v>28</v>
      </c>
      <c r="O31" s="193"/>
      <c r="P31" s="193"/>
      <c r="Q31" s="193"/>
      <c r="R31" s="194"/>
      <c r="S31" s="225"/>
      <c r="T31" s="226"/>
      <c r="U31" s="226"/>
      <c r="V31" s="226"/>
      <c r="W31" s="226"/>
      <c r="X31" s="227"/>
    </row>
  </sheetData>
  <sheetProtection algorithmName="SHA-512" hashValue="WlKAlEPjbtFX6N6pgbPvS3XccVyrovlkmGSwMU9E3cLHv7ewkcEuXzqzSCzVCBEOa666W9EOm1Fi8H/C+rqEAQ==" saltValue="GuvLDIYeXyqHP+gDR9FkOg==" spinCount="100000" sheet="1" objects="1" scenarios="1"/>
  <mergeCells count="67">
    <mergeCell ref="H27:M27"/>
    <mergeCell ref="N27:R27"/>
    <mergeCell ref="S27:X27"/>
    <mergeCell ref="AB10:AL10"/>
    <mergeCell ref="B1:D1"/>
    <mergeCell ref="E1:G1"/>
    <mergeCell ref="I1:J1"/>
    <mergeCell ref="K1:M1"/>
    <mergeCell ref="N1:S1"/>
    <mergeCell ref="B2:D2"/>
    <mergeCell ref="H2:J2"/>
    <mergeCell ref="E2:G2"/>
    <mergeCell ref="C10:G10"/>
    <mergeCell ref="H10:X10"/>
    <mergeCell ref="C22:G22"/>
    <mergeCell ref="C25:G25"/>
    <mergeCell ref="N31:R31"/>
    <mergeCell ref="S31:X31"/>
    <mergeCell ref="C29:G29"/>
    <mergeCell ref="H29:M29"/>
    <mergeCell ref="N29:R29"/>
    <mergeCell ref="S29:X29"/>
    <mergeCell ref="C30:G30"/>
    <mergeCell ref="H30:X30"/>
    <mergeCell ref="C31:G31"/>
    <mergeCell ref="H31:M31"/>
    <mergeCell ref="H25:X25"/>
    <mergeCell ref="C26:G26"/>
    <mergeCell ref="H26:X26"/>
    <mergeCell ref="C27:G27"/>
    <mergeCell ref="C16:G16"/>
    <mergeCell ref="H16:X16"/>
    <mergeCell ref="C23:G23"/>
    <mergeCell ref="H23:X23"/>
    <mergeCell ref="C24:G24"/>
    <mergeCell ref="H24:X24"/>
    <mergeCell ref="C17:G17"/>
    <mergeCell ref="H17:X17"/>
    <mergeCell ref="C18:G18"/>
    <mergeCell ref="H18:X18"/>
    <mergeCell ref="C19:G19"/>
    <mergeCell ref="H19:M19"/>
    <mergeCell ref="N19:R19"/>
    <mergeCell ref="S19:X19"/>
    <mergeCell ref="C20:G20"/>
    <mergeCell ref="H20:X20"/>
    <mergeCell ref="C13:G13"/>
    <mergeCell ref="H13:X13"/>
    <mergeCell ref="C14:G14"/>
    <mergeCell ref="H14:X14"/>
    <mergeCell ref="C15:G15"/>
    <mergeCell ref="H15:X15"/>
    <mergeCell ref="C11:G11"/>
    <mergeCell ref="H11:X11"/>
    <mergeCell ref="C12:G12"/>
    <mergeCell ref="H12:X12"/>
    <mergeCell ref="AB7:AL7"/>
    <mergeCell ref="AB8:AL8"/>
    <mergeCell ref="AB9:AL9"/>
    <mergeCell ref="C6:G7"/>
    <mergeCell ref="H6:X6"/>
    <mergeCell ref="H7:X7"/>
    <mergeCell ref="C8:G8"/>
    <mergeCell ref="H8:X8"/>
    <mergeCell ref="C9:G9"/>
    <mergeCell ref="H9:X9"/>
    <mergeCell ref="AB11:AL11"/>
  </mergeCells>
  <phoneticPr fontId="7"/>
  <conditionalFormatting sqref="H22">
    <cfRule type="expression" dxfId="76" priority="12">
      <formula>IF($H$22="",TRUE,IF($H$22="□",IF($L$22="□",TRUE,FALSE),IF($L$22="☑",TRUE,FALSE)))</formula>
    </cfRule>
  </conditionalFormatting>
  <conditionalFormatting sqref="L22">
    <cfRule type="expression" dxfId="75" priority="11">
      <formula>IF($L$22="",TRUE,IF($H$22="□",IF($L$22="□",TRUE,FALSE),IF($L$22="☑",TRUE,FALSE)))</formula>
    </cfRule>
  </conditionalFormatting>
  <conditionalFormatting sqref="E1:G1 I1:J1 E2:J2 N1:S1">
    <cfRule type="expression" dxfId="74" priority="10">
      <formula>E1=""</formula>
    </cfRule>
  </conditionalFormatting>
  <conditionalFormatting sqref="AB7">
    <cfRule type="expression" dxfId="73" priority="9">
      <formula>OR(IF($E$1="",TRUE),IF($I$1="",TRUE),IF($N$1="",TRUE),IF($E$2="",TRUE),IF($H$2="",TRUE))</formula>
    </cfRule>
  </conditionalFormatting>
  <conditionalFormatting sqref="AB8:AL8">
    <cfRule type="expression" dxfId="72" priority="7">
      <formula>AND($I$1&lt;&gt;"",NOT(LEN($I$1)=3))</formula>
    </cfRule>
    <cfRule type="expression" dxfId="71" priority="8">
      <formula>AND($E$1&lt;&gt;"",OR(COUNTIF($E$1,"&lt;&gt;R*"),NOT(LEN($E$1)=11)))</formula>
    </cfRule>
  </conditionalFormatting>
  <conditionalFormatting sqref="AB9:AL9">
    <cfRule type="expression" dxfId="70" priority="6">
      <formula>IF($E$1="",FALSE,NOT(OR(MID($E$1,5,1)="1",MID($E$1,5,1)="2")))</formula>
    </cfRule>
  </conditionalFormatting>
  <conditionalFormatting sqref="K3">
    <cfRule type="expression" dxfId="69" priority="5">
      <formula>OR(IF($E$1="",FALSE,NOT(OR(MID($E$1,5,1)="1",MID($E$1,5,1)="2"))),AND($I$1&lt;&gt;"",NOT(LEN($I$1)=3)),AND($E$1&lt;&gt;"",OR(COUNTIF($E$1,"&lt;&gt;R*"),NOT(LEN($E$1)=11))),OR(IF($E$1="",TRUE),IF($I$1="",TRUE),IF($N$1="",TRUE),IF($E$2="",TRUE),IF($H$2="",TRUE)),IF($H$22="",TRUE,IF($H$22="□",IF($L$22="□",TRUE,FALSE),IF($L$22="☑",TRUE,FALSE))),IF($L$22="",TRUE,IF($H$22="□",IF($L$22="□",TRUE,FALSE),IF($L$22="☑",TRUE,FALSE))),OR(AND(H22="☑",L22="☑"),AND(H22="□",L22="□")))</formula>
    </cfRule>
  </conditionalFormatting>
  <conditionalFormatting sqref="AB10:AL10">
    <cfRule type="expression" dxfId="68" priority="4">
      <formula>OR(AND(H22="☑",L22="☑"),AND(H22="□",L22="□"))</formula>
    </cfRule>
  </conditionalFormatting>
  <conditionalFormatting sqref="H24:X24">
    <cfRule type="expression" dxfId="67" priority="3">
      <formula>AND($H$23="国内",LEN($H$24)&gt;=8)</formula>
    </cfRule>
  </conditionalFormatting>
  <conditionalFormatting sqref="AB11:AL11">
    <cfRule type="expression" dxfId="66" priority="2">
      <formula>OR(AND($E$2="中堅企業等",$H$2="卒業枠"),AND($E$2="中小企業者等",$H$2="グローバルＶ字回復枠"))</formula>
    </cfRule>
  </conditionalFormatting>
  <conditionalFormatting sqref="E2:J2">
    <cfRule type="expression" dxfId="65" priority="1">
      <formula>OR(AND($E$2="中堅企業等",$H$2="卒業枠"),AND($E$2="中小企業者等",$H$2="グローバルＶ字回復枠"))</formula>
    </cfRule>
  </conditionalFormatting>
  <dataValidations xWindow="754" yWindow="400" count="9">
    <dataValidation type="list" allowBlank="1" showInputMessage="1" showErrorMessage="1" sqref="E2" xr:uid="{88FB309A-A34F-4631-BE14-D86B84643FE7}">
      <formula1>"中小企業者等,中堅企業等"</formula1>
    </dataValidation>
    <dataValidation type="custom" allowBlank="1" showInputMessage="1" showErrorMessage="1" promptTitle="半角数字で入力してください。　　" prompt="（半角数字15桁、ハイフンなし）" sqref="S27:X27 H19:M19 S19:X19 H27:M27" xr:uid="{538540C1-9AE7-444C-8265-2457F99DA7E9}">
      <formula1>AND(LENB(H19)&lt;=15,ISNUMBER(VALUE(H19)))</formula1>
    </dataValidation>
    <dataValidation type="custom" allowBlank="1" showInputMessage="1" showErrorMessage="1" promptTitle="半角数字で入力してください。　　" prompt="（国内の場合は、_x000a_　　半角数字7桁、ハイフンなし_x000a_　 海外の場合は、_x000a_　　半角数字9桁、ハイフンなし）" sqref="H24:X24" xr:uid="{329B2F4A-5566-4C51-AD4E-3C6FECC4AE08}">
      <formula1>AND(LENB(H24)&lt;=9,OR(ISNUMBER(VALUE(H24)),TRIM(H24)=""))</formula1>
    </dataValidation>
    <dataValidation type="custom" allowBlank="1" showInputMessage="1" showErrorMessage="1" sqref="H25:X25" xr:uid="{2D693A29-A724-4463-826C-2AEA55CF065C}">
      <formula1>LEN(H25)&lt;=508</formula1>
    </dataValidation>
    <dataValidation type="custom" allowBlank="1" showInputMessage="1" showErrorMessage="1" sqref="H26:X26 N1:S1" xr:uid="{C6D3889C-A962-4E71-9F12-7E537001F2D0}">
      <formula1>LEN(H1)&lt;=256</formula1>
    </dataValidation>
    <dataValidation type="custom" allowBlank="1" showInputMessage="1" showErrorMessage="1" sqref="E1:G1" xr:uid="{4A7CE799-5C95-4E88-8509-1E7D10FD38D0}">
      <formula1>LEN(E1)&lt;=11</formula1>
    </dataValidation>
    <dataValidation type="custom" allowBlank="1" showInputMessage="1" showErrorMessage="1" sqref="I1:J1" xr:uid="{C0D049E5-2D96-40A2-B192-114FCB8E5279}">
      <formula1>AND(LENB(I1)=3,ISNUMBER(VALUE(I1)))</formula1>
    </dataValidation>
    <dataValidation type="custom" allowBlank="1" showInputMessage="1" showErrorMessage="1" promptTitle="本社所在地の郵便番号を変更する場合は入力してください。" prompt="半角数字で入力してください。_x000a_（半角数字7桁、ハイフンなし）" sqref="H13:X13" xr:uid="{57C4116F-802D-451B-B0FD-374B52F61E7A}">
      <formula1>AND(LENB(H13)=7,ISNUMBER(VALUE(H13)))</formula1>
    </dataValidation>
    <dataValidation type="list" allowBlank="1" showInputMessage="1" showErrorMessage="1" sqref="H2:J2" xr:uid="{D1B95167-ED78-4AC8-A76D-A5284DE84AB1}">
      <formula1>IF(事業類型="中小企業者等",$AB$1:$AB$3,$AC$1:$AC$3)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54" yWindow="400" count="2">
        <x14:dataValidation type="list" allowBlank="1" showInputMessage="1" showErrorMessage="1" xr:uid="{7C7EB957-C844-4CD6-BC31-2A41182A8B3F}">
          <x14:formula1>
            <xm:f>プルダウンデータ!$C$129:$C$130</xm:f>
          </x14:formula1>
          <xm:sqref>H23:X23</xm:sqref>
        </x14:dataValidation>
        <x14:dataValidation type="list" allowBlank="1" showInputMessage="1" showErrorMessage="1" xr:uid="{87DE7F9A-5802-4BBE-8E6B-7B95182561EB}">
          <x14:formula1>
            <xm:f>プルダウンデータ!$C$345:$C$346</xm:f>
          </x14:formula1>
          <xm:sqref>H22 L22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2BFD2-1836-41E7-8A5B-4330F73BB4D7}">
  <sheetPr codeName="Sheet3"/>
  <dimension ref="B1:AK45"/>
  <sheetViews>
    <sheetView zoomScaleNormal="100" workbookViewId="0"/>
  </sheetViews>
  <sheetFormatPr defaultColWidth="9" defaultRowHeight="19.5" customHeight="1"/>
  <cols>
    <col min="1" max="25" width="5.625" style="67" customWidth="1"/>
    <col min="26" max="16384" width="9" style="67"/>
  </cols>
  <sheetData>
    <row r="1" spans="2:37" ht="19.5" customHeight="1">
      <c r="B1" s="241" t="s">
        <v>83</v>
      </c>
      <c r="C1" s="242"/>
      <c r="D1" s="243"/>
      <c r="E1" s="248" t="str">
        <f>IF(受付番号="","",受付番号)</f>
        <v/>
      </c>
      <c r="F1" s="249"/>
      <c r="G1" s="250"/>
      <c r="H1" s="53" t="s">
        <v>101</v>
      </c>
      <c r="I1" s="244" t="str">
        <f>IF(受付番号枝番="","",受付番号枝番)</f>
        <v/>
      </c>
      <c r="J1" s="244"/>
      <c r="K1" s="241" t="s">
        <v>84</v>
      </c>
      <c r="L1" s="242"/>
      <c r="M1" s="243"/>
      <c r="N1" s="244" t="str">
        <f>IF(事業者名="","",事業者名)</f>
        <v/>
      </c>
      <c r="O1" s="244"/>
      <c r="P1" s="244"/>
      <c r="Q1" s="244"/>
      <c r="R1" s="244"/>
      <c r="S1" s="244"/>
      <c r="T1" s="79" t="s">
        <v>954</v>
      </c>
    </row>
    <row r="2" spans="2:37" ht="19.5" customHeight="1">
      <c r="B2" s="241" t="s">
        <v>102</v>
      </c>
      <c r="C2" s="242"/>
      <c r="D2" s="243"/>
      <c r="E2" s="245" t="str">
        <f>IF(事業類型="","",事業類型)</f>
        <v/>
      </c>
      <c r="F2" s="246"/>
      <c r="G2" s="247"/>
      <c r="H2" s="245" t="str">
        <f>IF(枠="","",枠)</f>
        <v/>
      </c>
      <c r="I2" s="246"/>
      <c r="J2" s="247"/>
      <c r="K2" s="54"/>
      <c r="L2" s="54"/>
      <c r="M2" s="54"/>
      <c r="N2" s="54"/>
      <c r="O2" s="54"/>
      <c r="P2" s="54"/>
      <c r="Q2" s="54"/>
      <c r="R2" s="54"/>
      <c r="S2" s="54"/>
      <c r="T2" s="80"/>
      <c r="U2" s="80"/>
      <c r="V2" s="80"/>
      <c r="W2" s="80"/>
      <c r="X2" s="80"/>
    </row>
    <row r="3" spans="2:37" ht="19.5" customHeight="1">
      <c r="M3" s="81"/>
      <c r="N3" s="81"/>
      <c r="O3" s="81"/>
      <c r="P3" s="81"/>
      <c r="Q3" s="81"/>
      <c r="R3" s="81"/>
      <c r="S3" s="81"/>
      <c r="T3" s="81"/>
      <c r="U3" s="81"/>
      <c r="V3" s="80"/>
      <c r="W3" s="80"/>
      <c r="X3" s="82" t="s">
        <v>218</v>
      </c>
    </row>
    <row r="4" spans="2:37" ht="19.5" customHeight="1">
      <c r="B4" s="67" t="s">
        <v>30</v>
      </c>
      <c r="F4" s="239" t="s">
        <v>975</v>
      </c>
      <c r="G4" s="240"/>
      <c r="H4" s="83"/>
      <c r="X4" s="84" t="s">
        <v>217</v>
      </c>
    </row>
    <row r="5" spans="2:37" ht="19.5" customHeight="1">
      <c r="C5" s="237" t="s">
        <v>31</v>
      </c>
      <c r="D5" s="237"/>
      <c r="E5" s="237"/>
      <c r="F5" s="237" t="s">
        <v>8</v>
      </c>
      <c r="G5" s="237"/>
      <c r="H5" s="237" t="s">
        <v>22</v>
      </c>
      <c r="I5" s="237"/>
      <c r="J5" s="237"/>
      <c r="K5" s="237"/>
      <c r="L5" s="237"/>
      <c r="M5" s="237"/>
      <c r="N5" s="237"/>
      <c r="O5" s="237" t="s">
        <v>23</v>
      </c>
      <c r="P5" s="237"/>
      <c r="Q5" s="237"/>
      <c r="R5" s="237"/>
      <c r="S5" s="237"/>
      <c r="T5" s="237"/>
      <c r="U5" s="237" t="s">
        <v>14</v>
      </c>
      <c r="V5" s="237"/>
      <c r="W5" s="237" t="s">
        <v>15</v>
      </c>
      <c r="X5" s="237"/>
    </row>
    <row r="6" spans="2:37" ht="19.5" customHeight="1">
      <c r="C6" s="238"/>
      <c r="D6" s="238"/>
      <c r="E6" s="238"/>
      <c r="F6" s="238"/>
      <c r="G6" s="238"/>
      <c r="H6" s="238"/>
      <c r="I6" s="238"/>
      <c r="J6" s="238"/>
      <c r="K6" s="238"/>
      <c r="L6" s="238"/>
      <c r="M6" s="238"/>
      <c r="N6" s="238"/>
      <c r="O6" s="238"/>
      <c r="P6" s="238"/>
      <c r="Q6" s="238"/>
      <c r="R6" s="238"/>
      <c r="S6" s="238"/>
      <c r="T6" s="238"/>
      <c r="U6" s="238"/>
      <c r="V6" s="238"/>
      <c r="W6" s="238"/>
      <c r="X6" s="238"/>
      <c r="AA6" s="72" t="s">
        <v>941</v>
      </c>
      <c r="AB6" s="73"/>
      <c r="AC6" s="73"/>
      <c r="AD6" s="73"/>
      <c r="AE6" s="73"/>
      <c r="AF6" s="73"/>
      <c r="AG6" s="73"/>
      <c r="AH6" s="73"/>
      <c r="AI6" s="73"/>
      <c r="AJ6" s="73"/>
      <c r="AK6" s="74"/>
    </row>
    <row r="7" spans="2:37" ht="19.5" customHeight="1">
      <c r="C7" s="238"/>
      <c r="D7" s="238"/>
      <c r="E7" s="238"/>
      <c r="F7" s="238"/>
      <c r="G7" s="238"/>
      <c r="H7" s="238"/>
      <c r="I7" s="238"/>
      <c r="J7" s="238"/>
      <c r="K7" s="238"/>
      <c r="L7" s="238"/>
      <c r="M7" s="238"/>
      <c r="N7" s="238"/>
      <c r="O7" s="238"/>
      <c r="P7" s="238"/>
      <c r="Q7" s="238"/>
      <c r="R7" s="238"/>
      <c r="S7" s="238"/>
      <c r="T7" s="238"/>
      <c r="U7" s="238"/>
      <c r="V7" s="238"/>
      <c r="W7" s="238"/>
      <c r="X7" s="238"/>
      <c r="AA7" s="198" t="s">
        <v>956</v>
      </c>
      <c r="AB7" s="199"/>
      <c r="AC7" s="199"/>
      <c r="AD7" s="199"/>
      <c r="AE7" s="199"/>
      <c r="AF7" s="199"/>
      <c r="AG7" s="199"/>
      <c r="AH7" s="199"/>
      <c r="AI7" s="199"/>
      <c r="AJ7" s="199"/>
      <c r="AK7" s="200"/>
    </row>
    <row r="8" spans="2:37" ht="19.5" customHeight="1">
      <c r="C8" s="238"/>
      <c r="D8" s="238"/>
      <c r="E8" s="238"/>
      <c r="F8" s="238"/>
      <c r="G8" s="238"/>
      <c r="H8" s="238"/>
      <c r="I8" s="238"/>
      <c r="J8" s="238"/>
      <c r="K8" s="238"/>
      <c r="L8" s="238"/>
      <c r="M8" s="238"/>
      <c r="N8" s="238"/>
      <c r="O8" s="238"/>
      <c r="P8" s="238"/>
      <c r="Q8" s="238"/>
      <c r="R8" s="238"/>
      <c r="S8" s="238"/>
      <c r="T8" s="238"/>
      <c r="U8" s="238"/>
      <c r="V8" s="238"/>
      <c r="W8" s="238"/>
      <c r="X8" s="238"/>
      <c r="AA8" s="198" t="s">
        <v>955</v>
      </c>
      <c r="AB8" s="199"/>
      <c r="AC8" s="199"/>
      <c r="AD8" s="199"/>
      <c r="AE8" s="199"/>
      <c r="AF8" s="199"/>
      <c r="AG8" s="199"/>
      <c r="AH8" s="199"/>
      <c r="AI8" s="199"/>
      <c r="AJ8" s="199"/>
      <c r="AK8" s="200"/>
    </row>
    <row r="9" spans="2:37" ht="19.5" customHeight="1">
      <c r="C9" s="238"/>
      <c r="D9" s="238"/>
      <c r="E9" s="238"/>
      <c r="F9" s="238"/>
      <c r="G9" s="238"/>
      <c r="H9" s="238"/>
      <c r="I9" s="238"/>
      <c r="J9" s="238"/>
      <c r="K9" s="238"/>
      <c r="L9" s="238"/>
      <c r="M9" s="238"/>
      <c r="N9" s="238"/>
      <c r="O9" s="238"/>
      <c r="P9" s="238"/>
      <c r="Q9" s="238"/>
      <c r="R9" s="238"/>
      <c r="S9" s="238"/>
      <c r="T9" s="238"/>
      <c r="U9" s="238"/>
      <c r="V9" s="238"/>
      <c r="W9" s="238"/>
      <c r="X9" s="238"/>
      <c r="AA9" s="198" t="s">
        <v>952</v>
      </c>
      <c r="AB9" s="199"/>
      <c r="AC9" s="199"/>
      <c r="AD9" s="199"/>
      <c r="AE9" s="199"/>
      <c r="AF9" s="199"/>
      <c r="AG9" s="199"/>
      <c r="AH9" s="199"/>
      <c r="AI9" s="199"/>
      <c r="AJ9" s="199"/>
      <c r="AK9" s="200"/>
    </row>
    <row r="10" spans="2:37" ht="19.5" customHeight="1">
      <c r="C10" s="238"/>
      <c r="D10" s="238"/>
      <c r="E10" s="238"/>
      <c r="F10" s="238"/>
      <c r="G10" s="238"/>
      <c r="H10" s="238"/>
      <c r="I10" s="238"/>
      <c r="J10" s="238"/>
      <c r="K10" s="238"/>
      <c r="L10" s="238"/>
      <c r="M10" s="238"/>
      <c r="N10" s="238"/>
      <c r="O10" s="238"/>
      <c r="P10" s="238"/>
      <c r="Q10" s="238"/>
      <c r="R10" s="238"/>
      <c r="S10" s="238"/>
      <c r="T10" s="238"/>
      <c r="U10" s="238"/>
      <c r="V10" s="238"/>
      <c r="W10" s="238"/>
      <c r="X10" s="238"/>
      <c r="AA10" s="198" t="s">
        <v>963</v>
      </c>
      <c r="AB10" s="199"/>
      <c r="AC10" s="199"/>
      <c r="AD10" s="199"/>
      <c r="AE10" s="199"/>
      <c r="AF10" s="199"/>
      <c r="AG10" s="199"/>
      <c r="AH10" s="199"/>
      <c r="AI10" s="199"/>
      <c r="AJ10" s="199"/>
      <c r="AK10" s="200"/>
    </row>
    <row r="11" spans="2:37" ht="19.5" customHeight="1">
      <c r="C11" s="238"/>
      <c r="D11" s="238"/>
      <c r="E11" s="238"/>
      <c r="F11" s="238"/>
      <c r="G11" s="238"/>
      <c r="H11" s="238"/>
      <c r="I11" s="238"/>
      <c r="J11" s="238"/>
      <c r="K11" s="238"/>
      <c r="L11" s="238"/>
      <c r="M11" s="238"/>
      <c r="N11" s="238"/>
      <c r="O11" s="238"/>
      <c r="P11" s="238"/>
      <c r="Q11" s="238"/>
      <c r="R11" s="238"/>
      <c r="S11" s="238"/>
      <c r="T11" s="238"/>
      <c r="U11" s="238"/>
      <c r="V11" s="238"/>
      <c r="W11" s="238"/>
      <c r="X11" s="238"/>
      <c r="AA11" s="198" t="s">
        <v>967</v>
      </c>
      <c r="AB11" s="199"/>
      <c r="AC11" s="199"/>
      <c r="AD11" s="199"/>
      <c r="AE11" s="199"/>
      <c r="AF11" s="199"/>
      <c r="AG11" s="199"/>
      <c r="AH11" s="199"/>
      <c r="AI11" s="199"/>
      <c r="AJ11" s="199"/>
      <c r="AK11" s="200"/>
    </row>
    <row r="12" spans="2:37" ht="19.5" customHeight="1">
      <c r="C12" s="238"/>
      <c r="D12" s="238"/>
      <c r="E12" s="238"/>
      <c r="F12" s="238"/>
      <c r="G12" s="238"/>
      <c r="H12" s="238"/>
      <c r="I12" s="238"/>
      <c r="J12" s="238"/>
      <c r="K12" s="238"/>
      <c r="L12" s="238"/>
      <c r="M12" s="238"/>
      <c r="N12" s="238"/>
      <c r="O12" s="238"/>
      <c r="P12" s="238"/>
      <c r="Q12" s="238"/>
      <c r="R12" s="238"/>
      <c r="S12" s="238"/>
      <c r="T12" s="238"/>
      <c r="U12" s="238"/>
      <c r="V12" s="238"/>
      <c r="W12" s="238"/>
      <c r="X12" s="238"/>
    </row>
    <row r="13" spans="2:37" ht="19.5" customHeight="1">
      <c r="C13" s="238"/>
      <c r="D13" s="238"/>
      <c r="E13" s="238"/>
      <c r="F13" s="238"/>
      <c r="G13" s="238"/>
      <c r="H13" s="238"/>
      <c r="I13" s="238"/>
      <c r="J13" s="238"/>
      <c r="K13" s="238"/>
      <c r="L13" s="238"/>
      <c r="M13" s="238"/>
      <c r="N13" s="238"/>
      <c r="O13" s="238"/>
      <c r="P13" s="238"/>
      <c r="Q13" s="238"/>
      <c r="R13" s="238"/>
      <c r="S13" s="238"/>
      <c r="T13" s="238"/>
      <c r="U13" s="238"/>
      <c r="V13" s="238"/>
      <c r="W13" s="238"/>
      <c r="X13" s="238"/>
    </row>
    <row r="14" spans="2:37" ht="19.5" customHeight="1">
      <c r="C14" s="238"/>
      <c r="D14" s="238"/>
      <c r="E14" s="238"/>
      <c r="F14" s="238"/>
      <c r="G14" s="238"/>
      <c r="H14" s="238"/>
      <c r="I14" s="238"/>
      <c r="J14" s="238"/>
      <c r="K14" s="238"/>
      <c r="L14" s="238"/>
      <c r="M14" s="238"/>
      <c r="N14" s="238"/>
      <c r="O14" s="238"/>
      <c r="P14" s="238"/>
      <c r="Q14" s="238"/>
      <c r="R14" s="238"/>
      <c r="S14" s="238"/>
      <c r="T14" s="238"/>
      <c r="U14" s="238"/>
      <c r="V14" s="238"/>
      <c r="W14" s="238"/>
      <c r="X14" s="238"/>
    </row>
    <row r="15" spans="2:37" ht="19.5" customHeight="1">
      <c r="C15" s="238"/>
      <c r="D15" s="238"/>
      <c r="E15" s="238"/>
      <c r="F15" s="238"/>
      <c r="G15" s="238"/>
      <c r="H15" s="238"/>
      <c r="I15" s="238"/>
      <c r="J15" s="238"/>
      <c r="K15" s="238"/>
      <c r="L15" s="238"/>
      <c r="M15" s="238"/>
      <c r="N15" s="238"/>
      <c r="O15" s="238"/>
      <c r="P15" s="238"/>
      <c r="Q15" s="238"/>
      <c r="R15" s="238"/>
      <c r="S15" s="238"/>
      <c r="T15" s="238"/>
      <c r="U15" s="238"/>
      <c r="V15" s="238"/>
      <c r="W15" s="238"/>
      <c r="X15" s="238"/>
    </row>
    <row r="16" spans="2:37" ht="19.5" customHeight="1">
      <c r="C16" s="238"/>
      <c r="D16" s="238"/>
      <c r="E16" s="238"/>
      <c r="F16" s="238"/>
      <c r="G16" s="238"/>
      <c r="H16" s="238"/>
      <c r="I16" s="238"/>
      <c r="J16" s="238"/>
      <c r="K16" s="238"/>
      <c r="L16" s="238"/>
      <c r="M16" s="238"/>
      <c r="N16" s="238"/>
      <c r="O16" s="238"/>
      <c r="P16" s="238"/>
      <c r="Q16" s="238"/>
      <c r="R16" s="238"/>
      <c r="S16" s="238"/>
      <c r="T16" s="238"/>
      <c r="U16" s="238"/>
      <c r="V16" s="238"/>
      <c r="W16" s="238"/>
      <c r="X16" s="238"/>
    </row>
    <row r="17" spans="3:24" ht="19.5" customHeight="1">
      <c r="C17" s="238"/>
      <c r="D17" s="238"/>
      <c r="E17" s="238"/>
      <c r="F17" s="238"/>
      <c r="G17" s="238"/>
      <c r="H17" s="238"/>
      <c r="I17" s="238"/>
      <c r="J17" s="238"/>
      <c r="K17" s="238"/>
      <c r="L17" s="238"/>
      <c r="M17" s="238"/>
      <c r="N17" s="238"/>
      <c r="O17" s="238"/>
      <c r="P17" s="238"/>
      <c r="Q17" s="238"/>
      <c r="R17" s="238"/>
      <c r="S17" s="238"/>
      <c r="T17" s="238"/>
      <c r="U17" s="238"/>
      <c r="V17" s="238"/>
      <c r="W17" s="238"/>
      <c r="X17" s="238"/>
    </row>
    <row r="18" spans="3:24" ht="19.5" customHeight="1">
      <c r="C18" s="238"/>
      <c r="D18" s="238"/>
      <c r="E18" s="238"/>
      <c r="F18" s="238"/>
      <c r="G18" s="238"/>
      <c r="H18" s="238"/>
      <c r="I18" s="238"/>
      <c r="J18" s="238"/>
      <c r="K18" s="238"/>
      <c r="L18" s="238"/>
      <c r="M18" s="238"/>
      <c r="N18" s="238"/>
      <c r="O18" s="238"/>
      <c r="P18" s="238"/>
      <c r="Q18" s="238"/>
      <c r="R18" s="238"/>
      <c r="S18" s="238"/>
      <c r="T18" s="238"/>
      <c r="U18" s="238"/>
      <c r="V18" s="238"/>
      <c r="W18" s="238"/>
      <c r="X18" s="238"/>
    </row>
    <row r="19" spans="3:24" ht="19.5" customHeight="1">
      <c r="C19" s="238"/>
      <c r="D19" s="238"/>
      <c r="E19" s="238"/>
      <c r="F19" s="238"/>
      <c r="G19" s="238"/>
      <c r="H19" s="238"/>
      <c r="I19" s="238"/>
      <c r="J19" s="238"/>
      <c r="K19" s="238"/>
      <c r="L19" s="238"/>
      <c r="M19" s="238"/>
      <c r="N19" s="238"/>
      <c r="O19" s="238"/>
      <c r="P19" s="238"/>
      <c r="Q19" s="238"/>
      <c r="R19" s="238"/>
      <c r="S19" s="238"/>
      <c r="T19" s="238"/>
      <c r="U19" s="238"/>
      <c r="V19" s="238"/>
      <c r="W19" s="238"/>
      <c r="X19" s="238"/>
    </row>
    <row r="20" spans="3:24" ht="19.5" customHeight="1">
      <c r="C20" s="238"/>
      <c r="D20" s="238"/>
      <c r="E20" s="238"/>
      <c r="F20" s="238"/>
      <c r="G20" s="238"/>
      <c r="H20" s="238"/>
      <c r="I20" s="238"/>
      <c r="J20" s="238"/>
      <c r="K20" s="238"/>
      <c r="L20" s="238"/>
      <c r="M20" s="238"/>
      <c r="N20" s="238"/>
      <c r="O20" s="238"/>
      <c r="P20" s="238"/>
      <c r="Q20" s="238"/>
      <c r="R20" s="238"/>
      <c r="S20" s="238"/>
      <c r="T20" s="238"/>
      <c r="U20" s="238"/>
      <c r="V20" s="238"/>
      <c r="W20" s="238"/>
      <c r="X20" s="238"/>
    </row>
    <row r="21" spans="3:24" ht="19.5" customHeight="1">
      <c r="C21" s="238"/>
      <c r="D21" s="238"/>
      <c r="E21" s="238"/>
      <c r="F21" s="238"/>
      <c r="G21" s="238"/>
      <c r="H21" s="238"/>
      <c r="I21" s="238"/>
      <c r="J21" s="238"/>
      <c r="K21" s="238"/>
      <c r="L21" s="238"/>
      <c r="M21" s="238"/>
      <c r="N21" s="238"/>
      <c r="O21" s="238"/>
      <c r="P21" s="238"/>
      <c r="Q21" s="238"/>
      <c r="R21" s="238"/>
      <c r="S21" s="238"/>
      <c r="T21" s="238"/>
      <c r="U21" s="238"/>
      <c r="V21" s="238"/>
      <c r="W21" s="238"/>
      <c r="X21" s="238"/>
    </row>
    <row r="22" spans="3:24" ht="19.5" customHeight="1">
      <c r="C22" s="238"/>
      <c r="D22" s="238"/>
      <c r="E22" s="238"/>
      <c r="F22" s="238"/>
      <c r="G22" s="238"/>
      <c r="H22" s="238"/>
      <c r="I22" s="238"/>
      <c r="J22" s="238"/>
      <c r="K22" s="238"/>
      <c r="L22" s="238"/>
      <c r="M22" s="238"/>
      <c r="N22" s="238"/>
      <c r="O22" s="238"/>
      <c r="P22" s="238"/>
      <c r="Q22" s="238"/>
      <c r="R22" s="238"/>
      <c r="S22" s="238"/>
      <c r="T22" s="238"/>
      <c r="U22" s="238"/>
      <c r="V22" s="238"/>
      <c r="W22" s="238"/>
      <c r="X22" s="238"/>
    </row>
    <row r="23" spans="3:24" ht="19.5" customHeight="1">
      <c r="C23" s="238"/>
      <c r="D23" s="238"/>
      <c r="E23" s="238"/>
      <c r="F23" s="238"/>
      <c r="G23" s="238"/>
      <c r="H23" s="238"/>
      <c r="I23" s="238"/>
      <c r="J23" s="238"/>
      <c r="K23" s="238"/>
      <c r="L23" s="238"/>
      <c r="M23" s="238"/>
      <c r="N23" s="238"/>
      <c r="O23" s="238"/>
      <c r="P23" s="238"/>
      <c r="Q23" s="238"/>
      <c r="R23" s="238"/>
      <c r="S23" s="238"/>
      <c r="T23" s="238"/>
      <c r="U23" s="238"/>
      <c r="V23" s="238"/>
      <c r="W23" s="238"/>
      <c r="X23" s="238"/>
    </row>
    <row r="24" spans="3:24" ht="19.5" customHeight="1">
      <c r="C24" s="238"/>
      <c r="D24" s="238"/>
      <c r="E24" s="238"/>
      <c r="F24" s="238"/>
      <c r="G24" s="238"/>
      <c r="H24" s="238"/>
      <c r="I24" s="238"/>
      <c r="J24" s="238"/>
      <c r="K24" s="238"/>
      <c r="L24" s="238"/>
      <c r="M24" s="238"/>
      <c r="N24" s="238"/>
      <c r="O24" s="238"/>
      <c r="P24" s="238"/>
      <c r="Q24" s="238"/>
      <c r="R24" s="238"/>
      <c r="S24" s="238"/>
      <c r="T24" s="238"/>
      <c r="U24" s="238"/>
      <c r="V24" s="238"/>
      <c r="W24" s="238"/>
      <c r="X24" s="238"/>
    </row>
    <row r="25" spans="3:24" ht="19.5" customHeight="1">
      <c r="C25" s="238"/>
      <c r="D25" s="238"/>
      <c r="E25" s="238"/>
      <c r="F25" s="238"/>
      <c r="G25" s="238"/>
      <c r="H25" s="238"/>
      <c r="I25" s="238"/>
      <c r="J25" s="238"/>
      <c r="K25" s="238"/>
      <c r="L25" s="238"/>
      <c r="M25" s="238"/>
      <c r="N25" s="238"/>
      <c r="O25" s="238"/>
      <c r="P25" s="238"/>
      <c r="Q25" s="238"/>
      <c r="R25" s="238"/>
      <c r="S25" s="238"/>
      <c r="T25" s="238"/>
      <c r="U25" s="238"/>
      <c r="V25" s="238"/>
      <c r="W25" s="238"/>
      <c r="X25" s="238"/>
    </row>
    <row r="26" spans="3:24" ht="19.5" customHeight="1">
      <c r="C26" s="238"/>
      <c r="D26" s="238"/>
      <c r="E26" s="238"/>
      <c r="F26" s="238"/>
      <c r="G26" s="238"/>
      <c r="H26" s="238"/>
      <c r="I26" s="238"/>
      <c r="J26" s="238"/>
      <c r="K26" s="238"/>
      <c r="L26" s="238"/>
      <c r="M26" s="238"/>
      <c r="N26" s="238"/>
      <c r="O26" s="238"/>
      <c r="P26" s="238"/>
      <c r="Q26" s="238"/>
      <c r="R26" s="238"/>
      <c r="S26" s="238"/>
      <c r="T26" s="238"/>
      <c r="U26" s="238"/>
      <c r="V26" s="238"/>
      <c r="W26" s="238"/>
      <c r="X26" s="238"/>
    </row>
    <row r="27" spans="3:24" ht="19.5" customHeight="1">
      <c r="C27" s="238"/>
      <c r="D27" s="238"/>
      <c r="E27" s="238"/>
      <c r="F27" s="238"/>
      <c r="G27" s="238"/>
      <c r="H27" s="238"/>
      <c r="I27" s="238"/>
      <c r="J27" s="238"/>
      <c r="K27" s="238"/>
      <c r="L27" s="238"/>
      <c r="M27" s="238"/>
      <c r="N27" s="238"/>
      <c r="O27" s="238"/>
      <c r="P27" s="238"/>
      <c r="Q27" s="238"/>
      <c r="R27" s="238"/>
      <c r="S27" s="238"/>
      <c r="T27" s="238"/>
      <c r="U27" s="238"/>
      <c r="V27" s="238"/>
      <c r="W27" s="238"/>
      <c r="X27" s="238"/>
    </row>
    <row r="28" spans="3:24" ht="19.5" customHeight="1">
      <c r="C28" s="238"/>
      <c r="D28" s="238"/>
      <c r="E28" s="238"/>
      <c r="F28" s="238"/>
      <c r="G28" s="238"/>
      <c r="H28" s="238"/>
      <c r="I28" s="238"/>
      <c r="J28" s="238"/>
      <c r="K28" s="238"/>
      <c r="L28" s="238"/>
      <c r="M28" s="238"/>
      <c r="N28" s="238"/>
      <c r="O28" s="238"/>
      <c r="P28" s="238"/>
      <c r="Q28" s="238"/>
      <c r="R28" s="238"/>
      <c r="S28" s="238"/>
      <c r="T28" s="238"/>
      <c r="U28" s="238"/>
      <c r="V28" s="238"/>
      <c r="W28" s="238"/>
      <c r="X28" s="238"/>
    </row>
    <row r="29" spans="3:24" ht="19.5" customHeight="1">
      <c r="C29" s="238"/>
      <c r="D29" s="238"/>
      <c r="E29" s="238"/>
      <c r="F29" s="238"/>
      <c r="G29" s="238"/>
      <c r="H29" s="238"/>
      <c r="I29" s="238"/>
      <c r="J29" s="238"/>
      <c r="K29" s="238"/>
      <c r="L29" s="238"/>
      <c r="M29" s="238"/>
      <c r="N29" s="238"/>
      <c r="O29" s="238"/>
      <c r="P29" s="238"/>
      <c r="Q29" s="238"/>
      <c r="R29" s="238"/>
      <c r="S29" s="238"/>
      <c r="T29" s="238"/>
      <c r="U29" s="238"/>
      <c r="V29" s="238"/>
      <c r="W29" s="238"/>
      <c r="X29" s="238"/>
    </row>
    <row r="30" spans="3:24" ht="19.5" customHeight="1">
      <c r="C30" s="238"/>
      <c r="D30" s="238"/>
      <c r="E30" s="238"/>
      <c r="F30" s="238"/>
      <c r="G30" s="238"/>
      <c r="H30" s="238"/>
      <c r="I30" s="238"/>
      <c r="J30" s="238"/>
      <c r="K30" s="238"/>
      <c r="L30" s="238"/>
      <c r="M30" s="238"/>
      <c r="N30" s="238"/>
      <c r="O30" s="238"/>
      <c r="P30" s="238"/>
      <c r="Q30" s="238"/>
      <c r="R30" s="238"/>
      <c r="S30" s="238"/>
      <c r="T30" s="238"/>
      <c r="U30" s="238"/>
      <c r="V30" s="238"/>
      <c r="W30" s="238"/>
      <c r="X30" s="238"/>
    </row>
    <row r="31" spans="3:24" ht="19.5" customHeight="1">
      <c r="C31" s="238"/>
      <c r="D31" s="238"/>
      <c r="E31" s="238"/>
      <c r="F31" s="238"/>
      <c r="G31" s="238"/>
      <c r="H31" s="238"/>
      <c r="I31" s="238"/>
      <c r="J31" s="238"/>
      <c r="K31" s="238"/>
      <c r="L31" s="238"/>
      <c r="M31" s="238"/>
      <c r="N31" s="238"/>
      <c r="O31" s="238"/>
      <c r="P31" s="238"/>
      <c r="Q31" s="238"/>
      <c r="R31" s="238"/>
      <c r="S31" s="238"/>
      <c r="T31" s="238"/>
      <c r="U31" s="238"/>
      <c r="V31" s="238"/>
      <c r="W31" s="238"/>
      <c r="X31" s="238"/>
    </row>
    <row r="32" spans="3:24" ht="19.5" customHeight="1">
      <c r="C32" s="238"/>
      <c r="D32" s="238"/>
      <c r="E32" s="238"/>
      <c r="F32" s="238"/>
      <c r="G32" s="238"/>
      <c r="H32" s="238"/>
      <c r="I32" s="238"/>
      <c r="J32" s="238"/>
      <c r="K32" s="238"/>
      <c r="L32" s="238"/>
      <c r="M32" s="238"/>
      <c r="N32" s="238"/>
      <c r="O32" s="238"/>
      <c r="P32" s="238"/>
      <c r="Q32" s="238"/>
      <c r="R32" s="238"/>
      <c r="S32" s="238"/>
      <c r="T32" s="238"/>
      <c r="U32" s="238"/>
      <c r="V32" s="238"/>
      <c r="W32" s="238"/>
      <c r="X32" s="238"/>
    </row>
    <row r="33" spans="3:24" ht="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row>
    <row r="34" spans="3:24" ht="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row>
    <row r="35" spans="3:24" ht="19.5" customHeight="1">
      <c r="C35" s="238"/>
      <c r="D35" s="238"/>
      <c r="E35" s="238"/>
      <c r="F35" s="238"/>
      <c r="G35" s="238"/>
      <c r="H35" s="238"/>
      <c r="I35" s="238"/>
      <c r="J35" s="238"/>
      <c r="K35" s="238"/>
      <c r="L35" s="238"/>
      <c r="M35" s="238"/>
      <c r="N35" s="238"/>
      <c r="O35" s="238"/>
      <c r="P35" s="238"/>
      <c r="Q35" s="238"/>
      <c r="R35" s="238"/>
      <c r="S35" s="238"/>
      <c r="T35" s="238"/>
      <c r="U35" s="238"/>
      <c r="V35" s="238"/>
      <c r="W35" s="238"/>
      <c r="X35" s="238"/>
    </row>
    <row r="36" spans="3:24" ht="19.5" customHeight="1">
      <c r="C36" s="238"/>
      <c r="D36" s="238"/>
      <c r="E36" s="238"/>
      <c r="F36" s="238"/>
      <c r="G36" s="238"/>
      <c r="H36" s="238"/>
      <c r="I36" s="238"/>
      <c r="J36" s="238"/>
      <c r="K36" s="238"/>
      <c r="L36" s="238"/>
      <c r="M36" s="238"/>
      <c r="N36" s="238"/>
      <c r="O36" s="238"/>
      <c r="P36" s="238"/>
      <c r="Q36" s="238"/>
      <c r="R36" s="238"/>
      <c r="S36" s="238"/>
      <c r="T36" s="238"/>
      <c r="U36" s="238"/>
      <c r="V36" s="238"/>
      <c r="W36" s="238"/>
      <c r="X36" s="238"/>
    </row>
    <row r="37" spans="3:24" ht="19.5" customHeight="1">
      <c r="C37" s="238"/>
      <c r="D37" s="238"/>
      <c r="E37" s="238"/>
      <c r="F37" s="238"/>
      <c r="G37" s="238"/>
      <c r="H37" s="238"/>
      <c r="I37" s="238"/>
      <c r="J37" s="238"/>
      <c r="K37" s="238"/>
      <c r="L37" s="238"/>
      <c r="M37" s="238"/>
      <c r="N37" s="238"/>
      <c r="O37" s="238"/>
      <c r="P37" s="238"/>
      <c r="Q37" s="238"/>
      <c r="R37" s="238"/>
      <c r="S37" s="238"/>
      <c r="T37" s="238"/>
      <c r="U37" s="238"/>
      <c r="V37" s="238"/>
      <c r="W37" s="238"/>
      <c r="X37" s="238"/>
    </row>
    <row r="38" spans="3:24" ht="19.5" customHeight="1">
      <c r="C38" s="238"/>
      <c r="D38" s="238"/>
      <c r="E38" s="238"/>
      <c r="F38" s="238"/>
      <c r="G38" s="238"/>
      <c r="H38" s="238"/>
      <c r="I38" s="238"/>
      <c r="J38" s="238"/>
      <c r="K38" s="238"/>
      <c r="L38" s="238"/>
      <c r="M38" s="238"/>
      <c r="N38" s="238"/>
      <c r="O38" s="238"/>
      <c r="P38" s="238"/>
      <c r="Q38" s="238"/>
      <c r="R38" s="238"/>
      <c r="S38" s="238"/>
      <c r="T38" s="238"/>
      <c r="U38" s="238"/>
      <c r="V38" s="238"/>
      <c r="W38" s="238"/>
      <c r="X38" s="238"/>
    </row>
    <row r="39" spans="3:24" ht="19.5" customHeight="1">
      <c r="C39" s="238"/>
      <c r="D39" s="238"/>
      <c r="E39" s="238"/>
      <c r="F39" s="238"/>
      <c r="G39" s="238"/>
      <c r="H39" s="238"/>
      <c r="I39" s="238"/>
      <c r="J39" s="238"/>
      <c r="K39" s="238"/>
      <c r="L39" s="238"/>
      <c r="M39" s="238"/>
      <c r="N39" s="238"/>
      <c r="O39" s="238"/>
      <c r="P39" s="238"/>
      <c r="Q39" s="238"/>
      <c r="R39" s="238"/>
      <c r="S39" s="238"/>
      <c r="T39" s="238"/>
      <c r="U39" s="238"/>
      <c r="V39" s="238"/>
      <c r="W39" s="238"/>
      <c r="X39" s="238"/>
    </row>
    <row r="40" spans="3:24" ht="19.5" customHeight="1">
      <c r="C40" s="238"/>
      <c r="D40" s="238"/>
      <c r="E40" s="238"/>
      <c r="F40" s="238"/>
      <c r="G40" s="238"/>
      <c r="H40" s="238"/>
      <c r="I40" s="238"/>
      <c r="J40" s="238"/>
      <c r="K40" s="238"/>
      <c r="L40" s="238"/>
      <c r="M40" s="238"/>
      <c r="N40" s="238"/>
      <c r="O40" s="238"/>
      <c r="P40" s="238"/>
      <c r="Q40" s="238"/>
      <c r="R40" s="238"/>
      <c r="S40" s="238"/>
      <c r="T40" s="238"/>
      <c r="U40" s="238"/>
      <c r="V40" s="238"/>
      <c r="W40" s="238"/>
      <c r="X40" s="238"/>
    </row>
    <row r="41" spans="3:24" ht="19.5" customHeight="1">
      <c r="C41" s="238"/>
      <c r="D41" s="238"/>
      <c r="E41" s="238"/>
      <c r="F41" s="238"/>
      <c r="G41" s="238"/>
      <c r="H41" s="238"/>
      <c r="I41" s="238"/>
      <c r="J41" s="238"/>
      <c r="K41" s="238"/>
      <c r="L41" s="238"/>
      <c r="M41" s="238"/>
      <c r="N41" s="238"/>
      <c r="O41" s="238"/>
      <c r="P41" s="238"/>
      <c r="Q41" s="238"/>
      <c r="R41" s="238"/>
      <c r="S41" s="238"/>
      <c r="T41" s="238"/>
      <c r="U41" s="238"/>
      <c r="V41" s="238"/>
      <c r="W41" s="238"/>
      <c r="X41" s="238"/>
    </row>
    <row r="42" spans="3:24" ht="19.5" customHeight="1">
      <c r="C42" s="238"/>
      <c r="D42" s="238"/>
      <c r="E42" s="238"/>
      <c r="F42" s="238"/>
      <c r="G42" s="238"/>
      <c r="H42" s="238"/>
      <c r="I42" s="238"/>
      <c r="J42" s="238"/>
      <c r="K42" s="238"/>
      <c r="L42" s="238"/>
      <c r="M42" s="238"/>
      <c r="N42" s="238"/>
      <c r="O42" s="238"/>
      <c r="P42" s="238"/>
      <c r="Q42" s="238"/>
      <c r="R42" s="238"/>
      <c r="S42" s="238"/>
      <c r="T42" s="238"/>
      <c r="U42" s="238"/>
      <c r="V42" s="238"/>
      <c r="W42" s="238"/>
      <c r="X42" s="238"/>
    </row>
    <row r="43" spans="3:24" ht="19.5" customHeight="1">
      <c r="C43" s="238"/>
      <c r="D43" s="238"/>
      <c r="E43" s="238"/>
      <c r="F43" s="238"/>
      <c r="G43" s="238"/>
      <c r="H43" s="238"/>
      <c r="I43" s="238"/>
      <c r="J43" s="238"/>
      <c r="K43" s="238"/>
      <c r="L43" s="238"/>
      <c r="M43" s="238"/>
      <c r="N43" s="238"/>
      <c r="O43" s="238"/>
      <c r="P43" s="238"/>
      <c r="Q43" s="238"/>
      <c r="R43" s="238"/>
      <c r="S43" s="238"/>
      <c r="T43" s="238"/>
      <c r="U43" s="238"/>
      <c r="V43" s="238"/>
      <c r="W43" s="238"/>
      <c r="X43" s="238"/>
    </row>
    <row r="44" spans="3:24" ht="19.5" customHeight="1">
      <c r="C44" s="238"/>
      <c r="D44" s="238"/>
      <c r="E44" s="238"/>
      <c r="F44" s="238"/>
      <c r="G44" s="238"/>
      <c r="H44" s="238"/>
      <c r="I44" s="238"/>
      <c r="J44" s="238"/>
      <c r="K44" s="238"/>
      <c r="L44" s="238"/>
      <c r="M44" s="238"/>
      <c r="N44" s="238"/>
      <c r="O44" s="238"/>
      <c r="P44" s="238"/>
      <c r="Q44" s="238"/>
      <c r="R44" s="238"/>
      <c r="S44" s="238"/>
      <c r="T44" s="238"/>
      <c r="U44" s="238"/>
      <c r="V44" s="238"/>
      <c r="W44" s="238"/>
      <c r="X44" s="238"/>
    </row>
    <row r="45" spans="3:24" ht="19.5" customHeight="1">
      <c r="C45" s="238"/>
      <c r="D45" s="238"/>
      <c r="E45" s="238"/>
      <c r="F45" s="238"/>
      <c r="G45" s="238"/>
      <c r="H45" s="238"/>
      <c r="I45" s="238"/>
      <c r="J45" s="238"/>
      <c r="K45" s="238"/>
      <c r="L45" s="238"/>
      <c r="M45" s="238"/>
      <c r="N45" s="238"/>
      <c r="O45" s="238"/>
      <c r="P45" s="238"/>
      <c r="Q45" s="238"/>
      <c r="R45" s="238"/>
      <c r="S45" s="238"/>
      <c r="T45" s="238"/>
      <c r="U45" s="238"/>
      <c r="V45" s="238"/>
      <c r="W45" s="238"/>
      <c r="X45" s="238"/>
    </row>
  </sheetData>
  <sheetProtection algorithmName="SHA-512" hashValue="quR2aV9N41LaRlfghna5RyCC9NoeCPwPZrH8A8FW6cdKZQwbG8aLzHUxLy4sBDAmzD9dsBNHFw6RLrxqJ+Vkdg==" saltValue="eymVqrsVIcjhVhjM+VZLXA==" spinCount="100000" sheet="1" objects="1" scenarios="1"/>
  <mergeCells count="260">
    <mergeCell ref="F4:G4"/>
    <mergeCell ref="K1:M1"/>
    <mergeCell ref="N1:S1"/>
    <mergeCell ref="E2:G2"/>
    <mergeCell ref="H2:J2"/>
    <mergeCell ref="B1:D1"/>
    <mergeCell ref="E1:G1"/>
    <mergeCell ref="I1:J1"/>
    <mergeCell ref="B2:D2"/>
    <mergeCell ref="U45:V45"/>
    <mergeCell ref="H43:N43"/>
    <mergeCell ref="O43:T43"/>
    <mergeCell ref="U43:V43"/>
    <mergeCell ref="W43:X43"/>
    <mergeCell ref="W45:X45"/>
    <mergeCell ref="C44:E44"/>
    <mergeCell ref="F44:G44"/>
    <mergeCell ref="H44:N44"/>
    <mergeCell ref="O44:T44"/>
    <mergeCell ref="U44:V44"/>
    <mergeCell ref="W44:X44"/>
    <mergeCell ref="C43:E43"/>
    <mergeCell ref="F43:G43"/>
    <mergeCell ref="C45:E45"/>
    <mergeCell ref="F45:G45"/>
    <mergeCell ref="H45:N45"/>
    <mergeCell ref="O45:T45"/>
    <mergeCell ref="U41:V41"/>
    <mergeCell ref="W41:X41"/>
    <mergeCell ref="C40:E40"/>
    <mergeCell ref="F40:G40"/>
    <mergeCell ref="H40:N40"/>
    <mergeCell ref="O40:T40"/>
    <mergeCell ref="U40:V40"/>
    <mergeCell ref="W40:X40"/>
    <mergeCell ref="U42:V42"/>
    <mergeCell ref="W42:X42"/>
    <mergeCell ref="C41:E41"/>
    <mergeCell ref="F41:G41"/>
    <mergeCell ref="H41:N41"/>
    <mergeCell ref="O41:T41"/>
    <mergeCell ref="C42:E42"/>
    <mergeCell ref="F42:G42"/>
    <mergeCell ref="H42:N42"/>
    <mergeCell ref="O42:T42"/>
    <mergeCell ref="U39:V39"/>
    <mergeCell ref="W39:X39"/>
    <mergeCell ref="C39:E39"/>
    <mergeCell ref="F39:G39"/>
    <mergeCell ref="H39:N39"/>
    <mergeCell ref="O39:T39"/>
    <mergeCell ref="C38:E38"/>
    <mergeCell ref="F38:G38"/>
    <mergeCell ref="H38:N38"/>
    <mergeCell ref="O38:T38"/>
    <mergeCell ref="U38:V38"/>
    <mergeCell ref="W38:X38"/>
    <mergeCell ref="C37:E37"/>
    <mergeCell ref="F37:G37"/>
    <mergeCell ref="H37:N37"/>
    <mergeCell ref="O37:T37"/>
    <mergeCell ref="U37:V37"/>
    <mergeCell ref="W37:X37"/>
    <mergeCell ref="U36:V36"/>
    <mergeCell ref="W36:X36"/>
    <mergeCell ref="C35:E35"/>
    <mergeCell ref="F35:G35"/>
    <mergeCell ref="H35:N35"/>
    <mergeCell ref="O35:T35"/>
    <mergeCell ref="U35:V35"/>
    <mergeCell ref="W35:X35"/>
    <mergeCell ref="C34:E34"/>
    <mergeCell ref="F34:G34"/>
    <mergeCell ref="H34:N34"/>
    <mergeCell ref="O34:T34"/>
    <mergeCell ref="U34:V34"/>
    <mergeCell ref="W34:X34"/>
    <mergeCell ref="C36:E36"/>
    <mergeCell ref="F36:G36"/>
    <mergeCell ref="H36:N36"/>
    <mergeCell ref="O36:T36"/>
    <mergeCell ref="C33:E33"/>
    <mergeCell ref="F33:G33"/>
    <mergeCell ref="H33:N33"/>
    <mergeCell ref="O33:T33"/>
    <mergeCell ref="U33:V33"/>
    <mergeCell ref="W33:X33"/>
    <mergeCell ref="C32:E32"/>
    <mergeCell ref="F32:G32"/>
    <mergeCell ref="H32:N32"/>
    <mergeCell ref="O32:T32"/>
    <mergeCell ref="U32:V32"/>
    <mergeCell ref="W32:X32"/>
    <mergeCell ref="C31:E31"/>
    <mergeCell ref="F31:G31"/>
    <mergeCell ref="H31:N31"/>
    <mergeCell ref="O31:T31"/>
    <mergeCell ref="U31:V31"/>
    <mergeCell ref="W31:X31"/>
    <mergeCell ref="C30:E30"/>
    <mergeCell ref="F30:G30"/>
    <mergeCell ref="H30:N30"/>
    <mergeCell ref="O30:T30"/>
    <mergeCell ref="U30:V30"/>
    <mergeCell ref="W30:X30"/>
    <mergeCell ref="C29:E29"/>
    <mergeCell ref="F29:G29"/>
    <mergeCell ref="H29:N29"/>
    <mergeCell ref="O29:T29"/>
    <mergeCell ref="U29:V29"/>
    <mergeCell ref="W29:X29"/>
    <mergeCell ref="C28:E28"/>
    <mergeCell ref="F28:G28"/>
    <mergeCell ref="H28:N28"/>
    <mergeCell ref="O28:T28"/>
    <mergeCell ref="U28:V28"/>
    <mergeCell ref="W28:X28"/>
    <mergeCell ref="C27:E27"/>
    <mergeCell ref="F27:G27"/>
    <mergeCell ref="H27:N27"/>
    <mergeCell ref="O27:T27"/>
    <mergeCell ref="U27:V27"/>
    <mergeCell ref="W27:X27"/>
    <mergeCell ref="C26:E26"/>
    <mergeCell ref="F26:G26"/>
    <mergeCell ref="H26:N26"/>
    <mergeCell ref="O26:T26"/>
    <mergeCell ref="U26:V26"/>
    <mergeCell ref="W26:X26"/>
    <mergeCell ref="C25:E25"/>
    <mergeCell ref="F25:G25"/>
    <mergeCell ref="H25:N25"/>
    <mergeCell ref="O25:T25"/>
    <mergeCell ref="U25:V25"/>
    <mergeCell ref="W25:X25"/>
    <mergeCell ref="C24:E24"/>
    <mergeCell ref="F24:G24"/>
    <mergeCell ref="H24:N24"/>
    <mergeCell ref="O24:T24"/>
    <mergeCell ref="U24:V24"/>
    <mergeCell ref="W24:X24"/>
    <mergeCell ref="C23:E23"/>
    <mergeCell ref="F23:G23"/>
    <mergeCell ref="H23:N23"/>
    <mergeCell ref="O23:T23"/>
    <mergeCell ref="U23:V23"/>
    <mergeCell ref="W23:X23"/>
    <mergeCell ref="C22:E22"/>
    <mergeCell ref="F22:G22"/>
    <mergeCell ref="H22:N22"/>
    <mergeCell ref="O22:T22"/>
    <mergeCell ref="U22:V22"/>
    <mergeCell ref="W22:X22"/>
    <mergeCell ref="C21:E21"/>
    <mergeCell ref="F21:G21"/>
    <mergeCell ref="H21:N21"/>
    <mergeCell ref="O21:T21"/>
    <mergeCell ref="U21:V21"/>
    <mergeCell ref="W21:X21"/>
    <mergeCell ref="C20:E20"/>
    <mergeCell ref="F20:G20"/>
    <mergeCell ref="H20:N20"/>
    <mergeCell ref="O20:T20"/>
    <mergeCell ref="U20:V20"/>
    <mergeCell ref="W20:X20"/>
    <mergeCell ref="C19:E19"/>
    <mergeCell ref="F19:G19"/>
    <mergeCell ref="H19:N19"/>
    <mergeCell ref="O19:T19"/>
    <mergeCell ref="U19:V19"/>
    <mergeCell ref="W19:X19"/>
    <mergeCell ref="C18:E18"/>
    <mergeCell ref="F18:G18"/>
    <mergeCell ref="H18:N18"/>
    <mergeCell ref="O18:T18"/>
    <mergeCell ref="U18:V18"/>
    <mergeCell ref="W18:X18"/>
    <mergeCell ref="C17:E17"/>
    <mergeCell ref="F17:G17"/>
    <mergeCell ref="H17:N17"/>
    <mergeCell ref="O17:T17"/>
    <mergeCell ref="U17:V17"/>
    <mergeCell ref="W17:X17"/>
    <mergeCell ref="C16:E16"/>
    <mergeCell ref="F16:G16"/>
    <mergeCell ref="H16:N16"/>
    <mergeCell ref="O16:T16"/>
    <mergeCell ref="U16:V16"/>
    <mergeCell ref="W16:X16"/>
    <mergeCell ref="C15:E15"/>
    <mergeCell ref="F15:G15"/>
    <mergeCell ref="H15:N15"/>
    <mergeCell ref="O15:T15"/>
    <mergeCell ref="U15:V15"/>
    <mergeCell ref="W15:X15"/>
    <mergeCell ref="C14:E14"/>
    <mergeCell ref="F14:G14"/>
    <mergeCell ref="H14:N14"/>
    <mergeCell ref="O14:T14"/>
    <mergeCell ref="U14:V14"/>
    <mergeCell ref="W14:X14"/>
    <mergeCell ref="C13:E13"/>
    <mergeCell ref="F13:G13"/>
    <mergeCell ref="H13:N13"/>
    <mergeCell ref="O13:T13"/>
    <mergeCell ref="U13:V13"/>
    <mergeCell ref="W13:X13"/>
    <mergeCell ref="C12:E12"/>
    <mergeCell ref="F12:G12"/>
    <mergeCell ref="H12:N12"/>
    <mergeCell ref="O12:T12"/>
    <mergeCell ref="U12:V12"/>
    <mergeCell ref="W12:X12"/>
    <mergeCell ref="C11:E11"/>
    <mergeCell ref="F11:G11"/>
    <mergeCell ref="H11:N11"/>
    <mergeCell ref="O11:T11"/>
    <mergeCell ref="U11:V11"/>
    <mergeCell ref="W11:X11"/>
    <mergeCell ref="C10:E10"/>
    <mergeCell ref="F10:G10"/>
    <mergeCell ref="H10:N10"/>
    <mergeCell ref="O10:T10"/>
    <mergeCell ref="U10:V10"/>
    <mergeCell ref="W10:X10"/>
    <mergeCell ref="F9:G9"/>
    <mergeCell ref="H9:N9"/>
    <mergeCell ref="O9:T9"/>
    <mergeCell ref="U9:V9"/>
    <mergeCell ref="W9:X9"/>
    <mergeCell ref="C8:E8"/>
    <mergeCell ref="F8:G8"/>
    <mergeCell ref="H8:N8"/>
    <mergeCell ref="O8:T8"/>
    <mergeCell ref="U8:V8"/>
    <mergeCell ref="W8:X8"/>
    <mergeCell ref="AA11:AK11"/>
    <mergeCell ref="AA10:AK10"/>
    <mergeCell ref="AA7:AK7"/>
    <mergeCell ref="AA8:AK8"/>
    <mergeCell ref="AA9:AK9"/>
    <mergeCell ref="C5:E5"/>
    <mergeCell ref="F5:G5"/>
    <mergeCell ref="H5:N5"/>
    <mergeCell ref="O5:T5"/>
    <mergeCell ref="U5:V5"/>
    <mergeCell ref="W5:X5"/>
    <mergeCell ref="C7:E7"/>
    <mergeCell ref="F7:G7"/>
    <mergeCell ref="H7:N7"/>
    <mergeCell ref="O7:T7"/>
    <mergeCell ref="U7:V7"/>
    <mergeCell ref="W7:X7"/>
    <mergeCell ref="C6:E6"/>
    <mergeCell ref="F6:G6"/>
    <mergeCell ref="H6:N6"/>
    <mergeCell ref="O6:T6"/>
    <mergeCell ref="U6:V6"/>
    <mergeCell ref="W6:X6"/>
    <mergeCell ref="C9:E9"/>
  </mergeCells>
  <phoneticPr fontId="7"/>
  <conditionalFormatting sqref="F6:G45">
    <cfRule type="expression" dxfId="64" priority="11">
      <formula>AND(C6="国内",LEN(F6)&gt;=8)</formula>
    </cfRule>
  </conditionalFormatting>
  <conditionalFormatting sqref="AA7">
    <cfRule type="expression" dxfId="63" priority="10">
      <formula>OR(IF($E$1="",TRUE),IF($I$1="",TRUE),IF($N$1="",TRUE),IF($E$2="",TRUE),IF($H$2="",TRUE))</formula>
    </cfRule>
  </conditionalFormatting>
  <conditionalFormatting sqref="AA8:AK8">
    <cfRule type="expression" dxfId="62" priority="8">
      <formula>AND($I$1&lt;&gt;"",NOT(LEN($I$1)=3))</formula>
    </cfRule>
    <cfRule type="expression" dxfId="61" priority="9">
      <formula>AND($E$1&lt;&gt;"",OR(COUNTIF($E$1,"&lt;&gt;R*"),NOT(LEN($E$1)=11)))</formula>
    </cfRule>
  </conditionalFormatting>
  <conditionalFormatting sqref="AA9:AK9">
    <cfRule type="expression" dxfId="60" priority="7">
      <formula>IF($E$1="",FALSE,NOT(OR(MID($E$1,5,1)="1",MID($E$1,5,1)="2")))</formula>
    </cfRule>
  </conditionalFormatting>
  <conditionalFormatting sqref="E1 I1 N1 E2 H2">
    <cfRule type="expression" dxfId="59" priority="6">
      <formula>E1=""</formula>
    </cfRule>
  </conditionalFormatting>
  <conditionalFormatting sqref="AA10:AK10">
    <cfRule type="expression" dxfId="58" priority="5">
      <formula>OR(AND($E$2="中堅企業等",$H$2="卒業枠"),AND($E$2="中小企業者等",$H$2="グローバルＶ字回復枠"))</formula>
    </cfRule>
  </conditionalFormatting>
  <conditionalFormatting sqref="E2:J2">
    <cfRule type="expression" dxfId="57" priority="4">
      <formula>OR(AND($E$2="中堅企業等",$H$2="卒業枠"),AND($E$2="中小企業者等",$H$2="グローバルＶ字回復枠"))</formula>
    </cfRule>
  </conditionalFormatting>
  <conditionalFormatting sqref="AA11:AK11">
    <cfRule type="expression" dxfId="56" priority="3">
      <formula>AND(F4="変更なし",COUNTA(C6:X45)&lt;&gt;0)</formula>
    </cfRule>
  </conditionalFormatting>
  <conditionalFormatting sqref="C6:X45">
    <cfRule type="expression" dxfId="55" priority="2">
      <formula>$F$4="変更なし"</formula>
    </cfRule>
  </conditionalFormatting>
  <conditionalFormatting sqref="X3">
    <cfRule type="expression" dxfId="54" priority="1">
      <formula>$F$4="変更なし"</formula>
    </cfRule>
  </conditionalFormatting>
  <dataValidations count="5">
    <dataValidation type="custom" allowBlank="1" showInputMessage="1" showErrorMessage="1" sqref="H6:N45" xr:uid="{B9E310FC-7891-4CAE-8830-898B0F789F94}">
      <formula1>LEN(H6)&lt;=508</formula1>
    </dataValidation>
    <dataValidation type="custom" allowBlank="1" showInputMessage="1" showErrorMessage="1" sqref="O6:T45" xr:uid="{95CE1D76-AB7F-402C-9BFE-62BA2202FE19}">
      <formula1>LEN(O6)&lt;=256</formula1>
    </dataValidation>
    <dataValidation type="custom" allowBlank="1" showInputMessage="1" showErrorMessage="1" promptTitle="半角数字で入力してください。　　" prompt="（半角数字15桁、ハイフンなし）" sqref="U6:X45" xr:uid="{9D1FFBEA-D073-42A2-8D29-5151B4B2504A}">
      <formula1>AND(LENB(U6)&lt;=15,ISNUMBER(VALUE(U6)))</formula1>
    </dataValidation>
    <dataValidation type="custom" allowBlank="1" showInputMessage="1" showErrorMessage="1" promptTitle="半角数字で入力してください。　　" prompt="（国内の場合は、_x000a_　　半角数字7桁、ハイフンなし_x000a_　 海外の場合は、_x000a_　　半角数字9桁、ハイフンなし）" sqref="F6:G45" xr:uid="{0A6C4D80-BF2C-4A68-B0FB-A27036715C3B}">
      <formula1>AND(LENB(F6)&lt;=9,OR(ISNUMBER(VALUE(F6)),TRIM(F6)=""))</formula1>
    </dataValidation>
    <dataValidation type="list" showInputMessage="1" showErrorMessage="1" sqref="F4:G4" xr:uid="{0A7F582A-7E81-4F15-9C49-9EFAE937E0D4}">
      <formula1>"変更なし,変更あり"</formula1>
    </dataValidation>
  </dataValidations>
  <hyperlinks>
    <hyperlink ref="T1" location="'１．申請者の概要'!A1" display="←　設定は、「１．申請者の概要」シートで変更してください。" xr:uid="{CBA1A8A6-6686-4548-88C8-D5FB3E7A579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CA3FB3E-22E9-4C91-ADC8-270C468C1C8C}">
          <x14:formula1>
            <xm:f>プルダウンデータ!$C$129:$C$130</xm:f>
          </x14:formula1>
          <xm:sqref>C6:E45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65F2-1A77-4549-8AF4-C4DABF781433}">
  <sheetPr codeName="Sheet4"/>
  <dimension ref="B1:AK80"/>
  <sheetViews>
    <sheetView zoomScaleNormal="100" workbookViewId="0"/>
  </sheetViews>
  <sheetFormatPr defaultColWidth="9" defaultRowHeight="21" customHeight="1"/>
  <cols>
    <col min="1" max="25" width="5.625" style="67" customWidth="1"/>
    <col min="26" max="16384" width="9" style="67"/>
  </cols>
  <sheetData>
    <row r="1" spans="2:37" ht="21" customHeight="1">
      <c r="B1" s="241" t="s">
        <v>83</v>
      </c>
      <c r="C1" s="242"/>
      <c r="D1" s="243"/>
      <c r="E1" s="248" t="str">
        <f>IF(受付番号="","",受付番号)</f>
        <v/>
      </c>
      <c r="F1" s="249"/>
      <c r="G1" s="250"/>
      <c r="H1" s="53" t="s">
        <v>101</v>
      </c>
      <c r="I1" s="245" t="str">
        <f>IF(受付番号枝番="","",受付番号枝番)</f>
        <v/>
      </c>
      <c r="J1" s="247"/>
      <c r="K1" s="241" t="s">
        <v>84</v>
      </c>
      <c r="L1" s="242"/>
      <c r="M1" s="243"/>
      <c r="N1" s="245" t="str">
        <f>IF(事業者名="","",事業者名)</f>
        <v/>
      </c>
      <c r="O1" s="246"/>
      <c r="P1" s="246"/>
      <c r="Q1" s="246"/>
      <c r="R1" s="246"/>
      <c r="S1" s="247"/>
      <c r="T1" s="79" t="s">
        <v>954</v>
      </c>
    </row>
    <row r="2" spans="2:37" ht="21" customHeight="1">
      <c r="B2" s="241" t="s">
        <v>102</v>
      </c>
      <c r="C2" s="242"/>
      <c r="D2" s="243"/>
      <c r="E2" s="245" t="str">
        <f>IF(事業類型="","",事業類型)</f>
        <v/>
      </c>
      <c r="F2" s="246"/>
      <c r="G2" s="247"/>
      <c r="H2" s="245" t="str">
        <f>IF(枠="","",枠)</f>
        <v/>
      </c>
      <c r="I2" s="246"/>
      <c r="J2" s="247"/>
      <c r="K2" s="54"/>
      <c r="L2" s="54"/>
      <c r="M2" s="54"/>
      <c r="N2" s="54"/>
      <c r="O2" s="54"/>
      <c r="P2" s="54"/>
      <c r="Q2" s="54"/>
      <c r="R2" s="54"/>
      <c r="S2" s="54"/>
      <c r="T2" s="80"/>
    </row>
    <row r="4" spans="2:37" ht="21" customHeight="1">
      <c r="B4" s="67" t="s">
        <v>32</v>
      </c>
    </row>
    <row r="5" spans="2:37" ht="21" customHeight="1">
      <c r="B5" s="67" t="s">
        <v>33</v>
      </c>
      <c r="E5" s="83"/>
      <c r="F5" s="85" t="s">
        <v>110</v>
      </c>
    </row>
    <row r="6" spans="2:37" ht="23.25" customHeight="1">
      <c r="C6" s="281"/>
      <c r="D6" s="282"/>
      <c r="E6" s="282"/>
      <c r="F6" s="282"/>
      <c r="G6" s="282"/>
      <c r="H6" s="282"/>
      <c r="I6" s="282"/>
      <c r="J6" s="282"/>
      <c r="K6" s="282"/>
      <c r="L6" s="282"/>
      <c r="M6" s="282"/>
      <c r="N6" s="282"/>
      <c r="O6" s="282"/>
      <c r="P6" s="282"/>
      <c r="Q6" s="282"/>
      <c r="R6" s="282"/>
      <c r="S6" s="282"/>
      <c r="T6" s="282"/>
      <c r="U6" s="282"/>
      <c r="V6" s="282"/>
      <c r="W6" s="282"/>
      <c r="X6" s="283"/>
      <c r="AA6" s="72" t="s">
        <v>941</v>
      </c>
      <c r="AB6" s="73"/>
      <c r="AC6" s="73"/>
      <c r="AD6" s="73"/>
      <c r="AE6" s="73"/>
      <c r="AF6" s="73"/>
      <c r="AG6" s="73"/>
      <c r="AH6" s="73"/>
      <c r="AI6" s="73"/>
      <c r="AJ6" s="73"/>
      <c r="AK6" s="74"/>
    </row>
    <row r="7" spans="2:37" ht="21" customHeight="1">
      <c r="C7" s="86"/>
      <c r="D7" s="86"/>
      <c r="E7" s="86"/>
      <c r="F7" s="86"/>
      <c r="G7" s="86"/>
      <c r="H7" s="86"/>
      <c r="I7" s="86"/>
      <c r="J7" s="86"/>
      <c r="K7" s="86"/>
      <c r="L7" s="86"/>
      <c r="M7" s="86"/>
      <c r="N7" s="86"/>
      <c r="O7" s="86"/>
      <c r="P7" s="86"/>
      <c r="Q7" s="86"/>
      <c r="R7" s="86"/>
      <c r="S7" s="86"/>
      <c r="T7" s="86"/>
      <c r="U7" s="86"/>
      <c r="V7" s="86"/>
      <c r="W7" s="86"/>
      <c r="X7" s="86"/>
      <c r="AA7" s="198" t="s">
        <v>956</v>
      </c>
      <c r="AB7" s="199"/>
      <c r="AC7" s="199"/>
      <c r="AD7" s="199"/>
      <c r="AE7" s="199"/>
      <c r="AF7" s="199"/>
      <c r="AG7" s="199"/>
      <c r="AH7" s="199"/>
      <c r="AI7" s="199"/>
      <c r="AJ7" s="199"/>
      <c r="AK7" s="200"/>
    </row>
    <row r="8" spans="2:37" ht="21" customHeight="1">
      <c r="B8" s="67" t="s">
        <v>34</v>
      </c>
      <c r="C8" s="86"/>
      <c r="D8" s="86"/>
      <c r="E8" s="86"/>
      <c r="F8" s="121" t="s">
        <v>110</v>
      </c>
      <c r="G8" s="86"/>
      <c r="H8" s="86"/>
      <c r="I8" s="86"/>
      <c r="J8" s="86"/>
      <c r="K8" s="86"/>
      <c r="L8" s="86"/>
      <c r="M8" s="86"/>
      <c r="N8" s="86"/>
      <c r="O8" s="86"/>
      <c r="P8" s="86"/>
      <c r="Q8" s="86"/>
      <c r="R8" s="86"/>
      <c r="S8" s="86"/>
      <c r="T8" s="86"/>
      <c r="U8" s="86"/>
      <c r="V8" s="86"/>
      <c r="W8" s="86"/>
      <c r="X8" s="87"/>
      <c r="AA8" s="198" t="s">
        <v>955</v>
      </c>
      <c r="AB8" s="199"/>
      <c r="AC8" s="199"/>
      <c r="AD8" s="199"/>
      <c r="AE8" s="199"/>
      <c r="AF8" s="199"/>
      <c r="AG8" s="199"/>
      <c r="AH8" s="199"/>
      <c r="AI8" s="199"/>
      <c r="AJ8" s="199"/>
      <c r="AK8" s="200"/>
    </row>
    <row r="9" spans="2:37" ht="39.75" customHeight="1">
      <c r="C9" s="251" t="s">
        <v>35</v>
      </c>
      <c r="D9" s="252"/>
      <c r="E9" s="252"/>
      <c r="F9" s="252"/>
      <c r="G9" s="252"/>
      <c r="H9" s="253"/>
      <c r="I9" s="253"/>
      <c r="J9" s="253"/>
      <c r="K9" s="253"/>
      <c r="L9" s="253"/>
      <c r="M9" s="253"/>
      <c r="N9" s="253"/>
      <c r="O9" s="253"/>
      <c r="P9" s="253"/>
      <c r="Q9" s="253"/>
      <c r="R9" s="253"/>
      <c r="S9" s="253"/>
      <c r="T9" s="253"/>
      <c r="U9" s="253"/>
      <c r="V9" s="253"/>
      <c r="W9" s="253"/>
      <c r="X9" s="253"/>
      <c r="AA9" s="198" t="s">
        <v>952</v>
      </c>
      <c r="AB9" s="199"/>
      <c r="AC9" s="199"/>
      <c r="AD9" s="199"/>
      <c r="AE9" s="199"/>
      <c r="AF9" s="199"/>
      <c r="AG9" s="199"/>
      <c r="AH9" s="199"/>
      <c r="AI9" s="199"/>
      <c r="AJ9" s="199"/>
      <c r="AK9" s="200"/>
    </row>
    <row r="10" spans="2:37" ht="39.75" customHeight="1">
      <c r="C10" s="254" t="s">
        <v>36</v>
      </c>
      <c r="D10" s="254"/>
      <c r="E10" s="254"/>
      <c r="F10" s="254"/>
      <c r="G10" s="254"/>
      <c r="H10" s="255"/>
      <c r="I10" s="255"/>
      <c r="J10" s="255"/>
      <c r="K10" s="255"/>
      <c r="L10" s="255"/>
      <c r="M10" s="255"/>
      <c r="N10" s="255"/>
      <c r="O10" s="255"/>
      <c r="P10" s="255"/>
      <c r="Q10" s="255"/>
      <c r="R10" s="255"/>
      <c r="S10" s="255"/>
      <c r="T10" s="255"/>
      <c r="U10" s="255"/>
      <c r="V10" s="255"/>
      <c r="W10" s="255"/>
      <c r="X10" s="255"/>
      <c r="AA10" s="198" t="s">
        <v>963</v>
      </c>
      <c r="AB10" s="199"/>
      <c r="AC10" s="199"/>
      <c r="AD10" s="199"/>
      <c r="AE10" s="199"/>
      <c r="AF10" s="199"/>
      <c r="AG10" s="199"/>
      <c r="AH10" s="199"/>
      <c r="AI10" s="199"/>
      <c r="AJ10" s="199"/>
      <c r="AK10" s="200"/>
    </row>
    <row r="12" spans="2:37" ht="21" customHeight="1">
      <c r="B12" s="67" t="s">
        <v>37</v>
      </c>
    </row>
    <row r="13" spans="2:37" ht="49.5" customHeight="1">
      <c r="C13" s="251" t="s">
        <v>38</v>
      </c>
      <c r="D13" s="252"/>
      <c r="E13" s="252"/>
      <c r="F13" s="252"/>
      <c r="G13" s="252"/>
      <c r="H13" s="258"/>
      <c r="I13" s="259"/>
      <c r="J13" s="259"/>
      <c r="K13" s="259"/>
      <c r="L13" s="259"/>
      <c r="M13" s="259"/>
      <c r="N13" s="259"/>
      <c r="O13" s="259"/>
      <c r="P13" s="259"/>
      <c r="Q13" s="259"/>
      <c r="R13" s="259"/>
      <c r="S13" s="259"/>
      <c r="T13" s="259"/>
      <c r="U13" s="259"/>
      <c r="V13" s="259"/>
      <c r="W13" s="259"/>
      <c r="X13" s="260"/>
    </row>
    <row r="14" spans="2:37" ht="21" customHeight="1">
      <c r="C14" s="86"/>
      <c r="D14" s="86"/>
      <c r="E14" s="86"/>
      <c r="F14" s="86"/>
      <c r="G14" s="86"/>
      <c r="H14" s="88"/>
      <c r="I14" s="88"/>
      <c r="J14" s="88"/>
      <c r="K14" s="88"/>
      <c r="L14" s="88"/>
      <c r="M14" s="88"/>
      <c r="N14" s="88"/>
      <c r="O14" s="88"/>
      <c r="P14" s="88"/>
      <c r="Q14" s="88"/>
      <c r="R14" s="88"/>
      <c r="S14" s="88"/>
      <c r="T14" s="88"/>
      <c r="U14" s="88"/>
      <c r="V14" s="88"/>
      <c r="W14" s="88"/>
      <c r="X14" s="87" t="str">
        <f>LEN(H13) &amp; "/" &amp; "100文字"</f>
        <v>0/100文字</v>
      </c>
    </row>
    <row r="15" spans="2:37" ht="21" customHeight="1">
      <c r="B15" s="67" t="s">
        <v>39</v>
      </c>
      <c r="C15" s="86"/>
      <c r="D15" s="86"/>
      <c r="E15" s="86"/>
      <c r="F15" s="85" t="s">
        <v>110</v>
      </c>
      <c r="G15" s="86"/>
      <c r="H15" s="88"/>
      <c r="I15" s="88"/>
      <c r="J15" s="88"/>
      <c r="K15" s="88"/>
      <c r="L15" s="88"/>
      <c r="M15" s="88"/>
      <c r="N15" s="88"/>
      <c r="O15" s="88"/>
      <c r="P15" s="88"/>
      <c r="Q15" s="88"/>
      <c r="R15" s="88"/>
      <c r="S15" s="88"/>
      <c r="T15" s="88"/>
      <c r="U15" s="88"/>
      <c r="V15" s="88"/>
      <c r="W15" s="88"/>
      <c r="X15" s="88"/>
    </row>
    <row r="16" spans="2:37" ht="21" hidden="1" customHeight="1">
      <c r="C16" s="89" t="s">
        <v>40</v>
      </c>
      <c r="D16" s="86" t="s">
        <v>41</v>
      </c>
      <c r="E16" s="86"/>
      <c r="F16" s="86"/>
      <c r="G16" s="86"/>
      <c r="H16" s="88"/>
      <c r="I16" s="88"/>
      <c r="J16" s="88"/>
      <c r="K16" s="88"/>
      <c r="L16" s="88"/>
      <c r="M16" s="88"/>
      <c r="N16" s="88"/>
      <c r="O16" s="88"/>
      <c r="P16" s="88"/>
      <c r="Q16" s="88"/>
      <c r="R16" s="88"/>
      <c r="S16" s="88"/>
      <c r="T16" s="88"/>
      <c r="U16" s="88"/>
      <c r="V16" s="88"/>
      <c r="W16" s="88"/>
      <c r="X16" s="88"/>
    </row>
    <row r="17" spans="3:24" ht="21" hidden="1" customHeight="1">
      <c r="C17" s="86"/>
      <c r="D17" s="86"/>
      <c r="E17" s="86"/>
      <c r="F17" s="86"/>
      <c r="G17" s="86"/>
      <c r="H17" s="88"/>
      <c r="I17" s="88"/>
      <c r="J17" s="88"/>
      <c r="K17" s="88"/>
      <c r="L17" s="88"/>
      <c r="M17" s="88"/>
      <c r="N17" s="88"/>
      <c r="O17" s="88"/>
      <c r="P17" s="88"/>
      <c r="Q17" s="88"/>
      <c r="R17" s="88"/>
      <c r="S17" s="88"/>
      <c r="T17" s="88"/>
      <c r="U17" s="88"/>
      <c r="V17" s="88"/>
      <c r="W17" s="88"/>
      <c r="X17" s="88"/>
    </row>
    <row r="18" spans="3:24" ht="21" customHeight="1">
      <c r="C18" s="41" t="s">
        <v>29</v>
      </c>
      <c r="D18" s="42" t="s">
        <v>42</v>
      </c>
      <c r="E18" s="42"/>
      <c r="F18" s="42"/>
      <c r="G18" s="42"/>
      <c r="H18" s="43"/>
      <c r="I18" s="43"/>
      <c r="J18" s="43"/>
      <c r="K18" s="43"/>
      <c r="L18" s="43"/>
      <c r="M18" s="43"/>
      <c r="N18" s="43"/>
      <c r="O18" s="43"/>
      <c r="P18" s="43"/>
      <c r="Q18" s="43"/>
      <c r="R18" s="43"/>
      <c r="S18" s="43"/>
      <c r="T18" s="43"/>
      <c r="U18" s="43"/>
      <c r="V18" s="43"/>
      <c r="W18" s="43"/>
      <c r="X18" s="44"/>
    </row>
    <row r="19" spans="3:24" ht="21" customHeight="1">
      <c r="C19" s="45" t="s">
        <v>29</v>
      </c>
      <c r="D19" s="46" t="s">
        <v>43</v>
      </c>
      <c r="E19" s="46"/>
      <c r="F19" s="47" t="s">
        <v>19</v>
      </c>
      <c r="G19" s="46" t="s">
        <v>44</v>
      </c>
      <c r="H19" s="46"/>
      <c r="I19" s="47" t="s">
        <v>19</v>
      </c>
      <c r="J19" s="46" t="s">
        <v>45</v>
      </c>
      <c r="K19" s="46"/>
      <c r="L19" s="47" t="s">
        <v>19</v>
      </c>
      <c r="M19" s="46" t="s">
        <v>46</v>
      </c>
      <c r="N19" s="46"/>
      <c r="O19" s="46"/>
      <c r="P19" s="46"/>
      <c r="Q19" s="46"/>
      <c r="R19" s="46"/>
      <c r="S19" s="46"/>
      <c r="T19" s="46"/>
      <c r="U19" s="46"/>
      <c r="V19" s="46"/>
      <c r="W19" s="46"/>
      <c r="X19" s="48"/>
    </row>
    <row r="21" spans="3:24" ht="21" customHeight="1">
      <c r="C21" s="237" t="s">
        <v>47</v>
      </c>
      <c r="D21" s="237"/>
      <c r="E21" s="237"/>
      <c r="F21" s="237"/>
      <c r="G21" s="237"/>
      <c r="H21" s="237"/>
      <c r="I21" s="237"/>
      <c r="J21" s="237"/>
      <c r="K21" s="237"/>
      <c r="L21" s="237"/>
      <c r="M21" s="237"/>
      <c r="N21" s="237" t="s">
        <v>48</v>
      </c>
      <c r="O21" s="237"/>
      <c r="P21" s="237"/>
      <c r="Q21" s="237"/>
      <c r="R21" s="237"/>
      <c r="S21" s="237"/>
      <c r="T21" s="237"/>
      <c r="U21" s="237"/>
      <c r="V21" s="237"/>
      <c r="W21" s="237"/>
      <c r="X21" s="237"/>
    </row>
    <row r="22" spans="3:24" ht="21" customHeight="1">
      <c r="C22" s="192" t="s">
        <v>49</v>
      </c>
      <c r="D22" s="193"/>
      <c r="E22" s="256"/>
      <c r="F22" s="256"/>
      <c r="G22" s="257" t="str">
        <f>IFERROR(VLOOKUP(E22,#REF!,2, FALSE),"")</f>
        <v/>
      </c>
      <c r="H22" s="257"/>
      <c r="I22" s="257"/>
      <c r="J22" s="257"/>
      <c r="K22" s="257"/>
      <c r="L22" s="257"/>
      <c r="M22" s="257"/>
      <c r="N22" s="192" t="s">
        <v>49</v>
      </c>
      <c r="O22" s="194"/>
      <c r="P22" s="256"/>
      <c r="Q22" s="256"/>
      <c r="R22" s="257" t="str">
        <f>IFERROR(VLOOKUP(P22,#REF!,2, FALSE),"")</f>
        <v/>
      </c>
      <c r="S22" s="257"/>
      <c r="T22" s="257"/>
      <c r="U22" s="257"/>
      <c r="V22" s="257"/>
      <c r="W22" s="257"/>
      <c r="X22" s="257"/>
    </row>
    <row r="23" spans="3:24" ht="21" customHeight="1">
      <c r="C23" s="192" t="s">
        <v>50</v>
      </c>
      <c r="D23" s="193"/>
      <c r="E23" s="256"/>
      <c r="F23" s="256"/>
      <c r="G23" s="257" t="str">
        <f>IFERROR(VLOOKUP(E23,#REF!,2,FALSE), "")</f>
        <v/>
      </c>
      <c r="H23" s="257"/>
      <c r="I23" s="257"/>
      <c r="J23" s="257"/>
      <c r="K23" s="257"/>
      <c r="L23" s="257"/>
      <c r="M23" s="257"/>
      <c r="N23" s="192" t="s">
        <v>50</v>
      </c>
      <c r="O23" s="194"/>
      <c r="P23" s="256"/>
      <c r="Q23" s="256"/>
      <c r="R23" s="257" t="str">
        <f>IFERROR(VLOOKUP(P23,#REF!,2,FALSE), "")</f>
        <v/>
      </c>
      <c r="S23" s="257"/>
      <c r="T23" s="257"/>
      <c r="U23" s="257"/>
      <c r="V23" s="257"/>
      <c r="W23" s="257"/>
      <c r="X23" s="257"/>
    </row>
    <row r="24" spans="3:24" ht="21" customHeight="1">
      <c r="C24" s="192" t="s">
        <v>51</v>
      </c>
      <c r="D24" s="193"/>
      <c r="E24" s="256"/>
      <c r="F24" s="256"/>
      <c r="G24" s="257" t="str">
        <f>IFERROR(VLOOKUP(E24,#REF!,2,FALSE), "")</f>
        <v/>
      </c>
      <c r="H24" s="257"/>
      <c r="I24" s="257"/>
      <c r="J24" s="257"/>
      <c r="K24" s="257"/>
      <c r="L24" s="257"/>
      <c r="M24" s="257"/>
      <c r="N24" s="192" t="s">
        <v>51</v>
      </c>
      <c r="O24" s="194"/>
      <c r="P24" s="256"/>
      <c r="Q24" s="256"/>
      <c r="R24" s="257" t="str">
        <f>IFERROR(VLOOKUP(P24,#REF!,2,FALSE), "")</f>
        <v/>
      </c>
      <c r="S24" s="257"/>
      <c r="T24" s="257"/>
      <c r="U24" s="257"/>
      <c r="V24" s="257"/>
      <c r="W24" s="257"/>
      <c r="X24" s="257"/>
    </row>
    <row r="25" spans="3:24" ht="21" customHeight="1">
      <c r="C25" s="192" t="s">
        <v>52</v>
      </c>
      <c r="D25" s="193"/>
      <c r="E25" s="256"/>
      <c r="F25" s="256"/>
      <c r="G25" s="257" t="str">
        <f>IFERROR(VLOOKUP(E25,#REF!,2,FALSE), "")</f>
        <v/>
      </c>
      <c r="H25" s="257"/>
      <c r="I25" s="257"/>
      <c r="J25" s="257"/>
      <c r="K25" s="257"/>
      <c r="L25" s="257"/>
      <c r="M25" s="257"/>
      <c r="N25" s="192" t="s">
        <v>52</v>
      </c>
      <c r="O25" s="194"/>
      <c r="P25" s="256"/>
      <c r="Q25" s="256"/>
      <c r="R25" s="257" t="str">
        <f>IFERROR(VLOOKUP(P25,#REF!,2,FALSE), "")</f>
        <v/>
      </c>
      <c r="S25" s="257"/>
      <c r="T25" s="257"/>
      <c r="U25" s="257"/>
      <c r="V25" s="257"/>
      <c r="W25" s="257"/>
      <c r="X25" s="257"/>
    </row>
    <row r="27" spans="3:24" ht="21" customHeight="1">
      <c r="C27" s="90" t="s">
        <v>53</v>
      </c>
      <c r="N27" s="85" t="s">
        <v>110</v>
      </c>
    </row>
    <row r="28" spans="3:24" ht="21" customHeight="1">
      <c r="C28" s="49" t="s">
        <v>19</v>
      </c>
      <c r="D28" s="50" t="s">
        <v>54</v>
      </c>
      <c r="E28" s="50"/>
      <c r="F28" s="51" t="s">
        <v>19</v>
      </c>
      <c r="G28" s="50" t="s">
        <v>55</v>
      </c>
      <c r="H28" s="50"/>
      <c r="I28" s="50"/>
      <c r="J28" s="51" t="s">
        <v>19</v>
      </c>
      <c r="K28" s="50" t="s">
        <v>56</v>
      </c>
      <c r="L28" s="50"/>
      <c r="M28" s="50"/>
      <c r="N28" s="50"/>
      <c r="O28" s="50"/>
      <c r="P28" s="50"/>
      <c r="Q28" s="50"/>
      <c r="R28" s="50"/>
      <c r="S28" s="50"/>
      <c r="T28" s="50"/>
      <c r="U28" s="50"/>
      <c r="V28" s="50"/>
      <c r="W28" s="50"/>
      <c r="X28" s="52"/>
    </row>
    <row r="29" spans="3:24" ht="21" customHeight="1">
      <c r="C29" s="91"/>
      <c r="D29" s="86"/>
      <c r="E29" s="86"/>
      <c r="F29" s="91"/>
      <c r="G29" s="86"/>
      <c r="H29" s="86"/>
      <c r="I29" s="86"/>
      <c r="J29" s="91"/>
      <c r="K29" s="86"/>
      <c r="L29" s="86"/>
      <c r="M29" s="86"/>
      <c r="N29" s="86"/>
      <c r="O29" s="86"/>
      <c r="P29" s="86"/>
      <c r="Q29" s="86"/>
      <c r="R29" s="86"/>
      <c r="S29" s="86"/>
      <c r="T29" s="86"/>
      <c r="U29" s="86"/>
      <c r="V29" s="86"/>
      <c r="W29" s="86"/>
      <c r="X29" s="86"/>
    </row>
    <row r="30" spans="3:24" ht="21" customHeight="1">
      <c r="C30" s="90" t="s">
        <v>57</v>
      </c>
      <c r="T30" s="85" t="s">
        <v>110</v>
      </c>
    </row>
    <row r="31" spans="3:24" ht="21" customHeight="1">
      <c r="C31" s="49" t="s">
        <v>19</v>
      </c>
      <c r="D31" s="50" t="s">
        <v>58</v>
      </c>
      <c r="E31" s="50"/>
      <c r="F31" s="51" t="s">
        <v>19</v>
      </c>
      <c r="G31" s="50" t="s">
        <v>59</v>
      </c>
      <c r="H31" s="50"/>
      <c r="I31" s="92"/>
      <c r="J31" s="51" t="s">
        <v>19</v>
      </c>
      <c r="K31" s="50" t="s">
        <v>60</v>
      </c>
      <c r="L31" s="50"/>
      <c r="M31" s="50"/>
      <c r="N31" s="50"/>
      <c r="O31" s="51" t="s">
        <v>19</v>
      </c>
      <c r="P31" s="50" t="s">
        <v>61</v>
      </c>
      <c r="Q31" s="50"/>
      <c r="R31" s="50"/>
      <c r="S31" s="50"/>
      <c r="T31" s="51"/>
      <c r="U31" s="50"/>
      <c r="V31" s="50"/>
      <c r="W31" s="50"/>
      <c r="X31" s="52"/>
    </row>
    <row r="32" spans="3:24" ht="21" customHeight="1">
      <c r="C32" s="67" t="s">
        <v>62</v>
      </c>
    </row>
    <row r="33" spans="2:24" ht="21" customHeight="1">
      <c r="C33" s="192" t="s">
        <v>63</v>
      </c>
      <c r="D33" s="193"/>
      <c r="E33" s="193"/>
      <c r="F33" s="193"/>
      <c r="G33" s="194"/>
      <c r="H33" s="264"/>
      <c r="I33" s="264"/>
      <c r="J33" s="264"/>
      <c r="K33" s="264"/>
      <c r="L33" s="264"/>
      <c r="M33" s="264"/>
      <c r="N33" s="264"/>
      <c r="O33" s="264"/>
      <c r="P33" s="264"/>
      <c r="Q33" s="264"/>
      <c r="R33" s="264"/>
      <c r="S33" s="264"/>
      <c r="T33" s="264"/>
      <c r="U33" s="264"/>
      <c r="V33" s="264"/>
      <c r="W33" s="264"/>
      <c r="X33" s="265"/>
    </row>
    <row r="35" spans="2:24" ht="21" customHeight="1">
      <c r="B35" s="67" t="s">
        <v>64</v>
      </c>
    </row>
    <row r="36" spans="2:24" ht="21" customHeight="1">
      <c r="C36" s="67" t="s">
        <v>65</v>
      </c>
    </row>
    <row r="38" spans="2:24" ht="21" customHeight="1">
      <c r="B38" s="67" t="s">
        <v>66</v>
      </c>
      <c r="F38" s="83"/>
      <c r="H38" s="85" t="s">
        <v>214</v>
      </c>
    </row>
    <row r="39" spans="2:24" ht="21" hidden="1" customHeight="1">
      <c r="C39" s="67" t="s">
        <v>67</v>
      </c>
    </row>
    <row r="41" spans="2:24" ht="21" customHeight="1">
      <c r="B41" s="67" t="s">
        <v>68</v>
      </c>
      <c r="H41" s="85" t="s">
        <v>214</v>
      </c>
    </row>
    <row r="42" spans="2:24" ht="21" customHeight="1">
      <c r="C42" s="192" t="s">
        <v>69</v>
      </c>
      <c r="D42" s="193"/>
      <c r="E42" s="193"/>
      <c r="F42" s="193"/>
      <c r="G42" s="193"/>
      <c r="H42" s="262"/>
      <c r="I42" s="262"/>
      <c r="J42" s="262"/>
      <c r="K42" s="262"/>
      <c r="L42" s="262"/>
      <c r="M42" s="262"/>
      <c r="N42" s="262"/>
      <c r="O42" s="262"/>
      <c r="P42" s="262"/>
      <c r="Q42" s="262"/>
      <c r="R42" s="262"/>
      <c r="S42" s="262"/>
      <c r="T42" s="262"/>
      <c r="U42" s="262"/>
      <c r="V42" s="262"/>
      <c r="W42" s="262"/>
      <c r="X42" s="263"/>
    </row>
    <row r="44" spans="2:24" ht="21" customHeight="1">
      <c r="C44" s="67" t="s">
        <v>70</v>
      </c>
      <c r="H44" s="85"/>
    </row>
    <row r="45" spans="2:24" ht="21" customHeight="1">
      <c r="C45" s="192" t="s">
        <v>71</v>
      </c>
      <c r="D45" s="193"/>
      <c r="E45" s="193"/>
      <c r="F45" s="193"/>
      <c r="G45" s="193"/>
      <c r="H45" s="195" t="s">
        <v>984</v>
      </c>
      <c r="I45" s="196"/>
      <c r="J45" s="196"/>
      <c r="K45" s="196"/>
      <c r="L45" s="196"/>
      <c r="M45" s="196"/>
      <c r="N45" s="196"/>
      <c r="O45" s="196"/>
      <c r="P45" s="196"/>
      <c r="Q45" s="196"/>
      <c r="R45" s="196"/>
      <c r="S45" s="196"/>
      <c r="T45" s="196"/>
      <c r="U45" s="196"/>
      <c r="V45" s="196"/>
      <c r="W45" s="196"/>
      <c r="X45" s="197"/>
    </row>
    <row r="46" spans="2:24" ht="21" customHeight="1">
      <c r="C46" s="192" t="s">
        <v>72</v>
      </c>
      <c r="D46" s="193"/>
      <c r="E46" s="193"/>
      <c r="F46" s="193"/>
      <c r="G46" s="193"/>
      <c r="H46" s="261"/>
      <c r="I46" s="262"/>
      <c r="J46" s="262"/>
      <c r="K46" s="262"/>
      <c r="L46" s="262"/>
      <c r="M46" s="263"/>
      <c r="N46" s="192" t="s">
        <v>73</v>
      </c>
      <c r="O46" s="193"/>
      <c r="P46" s="193"/>
      <c r="Q46" s="193"/>
      <c r="R46" s="193"/>
      <c r="S46" s="261"/>
      <c r="T46" s="262"/>
      <c r="U46" s="262"/>
      <c r="V46" s="262"/>
      <c r="W46" s="262"/>
      <c r="X46" s="263"/>
    </row>
    <row r="47" spans="2:24" ht="21" customHeight="1">
      <c r="C47" s="192" t="s">
        <v>74</v>
      </c>
      <c r="D47" s="193"/>
      <c r="E47" s="193"/>
      <c r="F47" s="193"/>
      <c r="G47" s="193"/>
      <c r="H47" s="261"/>
      <c r="I47" s="262"/>
      <c r="J47" s="262"/>
      <c r="K47" s="262"/>
      <c r="L47" s="262"/>
      <c r="M47" s="262"/>
      <c r="N47" s="262"/>
      <c r="O47" s="262"/>
      <c r="P47" s="262"/>
      <c r="Q47" s="262"/>
      <c r="R47" s="262"/>
      <c r="S47" s="262"/>
      <c r="T47" s="262"/>
      <c r="U47" s="262"/>
      <c r="V47" s="262"/>
      <c r="W47" s="262"/>
      <c r="X47" s="263"/>
    </row>
    <row r="48" spans="2:24" ht="21" customHeight="1">
      <c r="C48" s="192" t="s">
        <v>75</v>
      </c>
      <c r="D48" s="193"/>
      <c r="E48" s="193"/>
      <c r="F48" s="193"/>
      <c r="G48" s="193"/>
      <c r="H48" s="266"/>
      <c r="I48" s="267"/>
      <c r="J48" s="267"/>
      <c r="K48" s="267"/>
      <c r="L48" s="267"/>
      <c r="M48" s="135" t="s">
        <v>939</v>
      </c>
      <c r="N48" s="192" t="s">
        <v>76</v>
      </c>
      <c r="O48" s="193"/>
      <c r="P48" s="193"/>
      <c r="Q48" s="193"/>
      <c r="R48" s="193"/>
      <c r="S48" s="270"/>
      <c r="T48" s="271"/>
      <c r="U48" s="271"/>
      <c r="V48" s="271"/>
      <c r="W48" s="268" t="s">
        <v>940</v>
      </c>
      <c r="X48" s="269"/>
    </row>
    <row r="50" spans="3:24" ht="21" customHeight="1">
      <c r="C50" s="67" t="s">
        <v>77</v>
      </c>
      <c r="H50" s="121"/>
    </row>
    <row r="51" spans="3:24" ht="21" customHeight="1">
      <c r="C51" s="192" t="s">
        <v>71</v>
      </c>
      <c r="D51" s="193"/>
      <c r="E51" s="193"/>
      <c r="F51" s="193"/>
      <c r="G51" s="193"/>
      <c r="H51" s="195" t="s">
        <v>984</v>
      </c>
      <c r="I51" s="196"/>
      <c r="J51" s="196"/>
      <c r="K51" s="196"/>
      <c r="L51" s="196"/>
      <c r="M51" s="196"/>
      <c r="N51" s="196"/>
      <c r="O51" s="196"/>
      <c r="P51" s="196"/>
      <c r="Q51" s="196"/>
      <c r="R51" s="196"/>
      <c r="S51" s="196"/>
      <c r="T51" s="196"/>
      <c r="U51" s="196"/>
      <c r="V51" s="196"/>
      <c r="W51" s="196"/>
      <c r="X51" s="197"/>
    </row>
    <row r="52" spans="3:24" ht="21" customHeight="1">
      <c r="C52" s="192" t="s">
        <v>72</v>
      </c>
      <c r="D52" s="193"/>
      <c r="E52" s="193"/>
      <c r="F52" s="193"/>
      <c r="G52" s="193"/>
      <c r="H52" s="261"/>
      <c r="I52" s="262"/>
      <c r="J52" s="262"/>
      <c r="K52" s="262"/>
      <c r="L52" s="262"/>
      <c r="M52" s="263"/>
      <c r="N52" s="192" t="s">
        <v>73</v>
      </c>
      <c r="O52" s="193"/>
      <c r="P52" s="193"/>
      <c r="Q52" s="193"/>
      <c r="R52" s="193"/>
      <c r="S52" s="261"/>
      <c r="T52" s="262"/>
      <c r="U52" s="262"/>
      <c r="V52" s="262"/>
      <c r="W52" s="262"/>
      <c r="X52" s="263"/>
    </row>
    <row r="53" spans="3:24" ht="21" customHeight="1">
      <c r="C53" s="192" t="s">
        <v>74</v>
      </c>
      <c r="D53" s="193"/>
      <c r="E53" s="193"/>
      <c r="F53" s="193"/>
      <c r="G53" s="193"/>
      <c r="H53" s="261"/>
      <c r="I53" s="262"/>
      <c r="J53" s="262"/>
      <c r="K53" s="262"/>
      <c r="L53" s="262"/>
      <c r="M53" s="262"/>
      <c r="N53" s="262"/>
      <c r="O53" s="262"/>
      <c r="P53" s="262"/>
      <c r="Q53" s="262"/>
      <c r="R53" s="262"/>
      <c r="S53" s="262"/>
      <c r="T53" s="262"/>
      <c r="U53" s="262"/>
      <c r="V53" s="262"/>
      <c r="W53" s="262"/>
      <c r="X53" s="263"/>
    </row>
    <row r="54" spans="3:24" ht="21" customHeight="1">
      <c r="C54" s="192" t="s">
        <v>75</v>
      </c>
      <c r="D54" s="193"/>
      <c r="E54" s="193"/>
      <c r="F54" s="193"/>
      <c r="G54" s="193"/>
      <c r="H54" s="266"/>
      <c r="I54" s="267"/>
      <c r="J54" s="267"/>
      <c r="K54" s="267"/>
      <c r="L54" s="267"/>
      <c r="M54" s="135" t="s">
        <v>939</v>
      </c>
      <c r="N54" s="192" t="s">
        <v>76</v>
      </c>
      <c r="O54" s="193"/>
      <c r="P54" s="193"/>
      <c r="Q54" s="193"/>
      <c r="R54" s="193"/>
      <c r="S54" s="270"/>
      <c r="T54" s="271"/>
      <c r="U54" s="271"/>
      <c r="V54" s="271"/>
      <c r="W54" s="268" t="s">
        <v>940</v>
      </c>
      <c r="X54" s="269"/>
    </row>
    <row r="55" spans="3:24" ht="21" customHeight="1">
      <c r="X55" s="93"/>
    </row>
    <row r="56" spans="3:24" ht="21" customHeight="1">
      <c r="C56" s="67" t="s">
        <v>78</v>
      </c>
      <c r="H56" s="85" t="s">
        <v>214</v>
      </c>
    </row>
    <row r="57" spans="3:24" ht="21" hidden="1" customHeight="1">
      <c r="C57" s="192" t="s">
        <v>71</v>
      </c>
      <c r="D57" s="193"/>
      <c r="E57" s="193"/>
      <c r="F57" s="193"/>
      <c r="G57" s="193"/>
      <c r="H57" s="272"/>
      <c r="I57" s="273"/>
      <c r="J57" s="273"/>
      <c r="K57" s="273"/>
      <c r="L57" s="273"/>
      <c r="M57" s="273"/>
      <c r="N57" s="273"/>
      <c r="O57" s="273"/>
      <c r="P57" s="273"/>
      <c r="Q57" s="273"/>
      <c r="R57" s="273"/>
      <c r="S57" s="273"/>
      <c r="T57" s="273"/>
      <c r="U57" s="273"/>
      <c r="V57" s="273"/>
      <c r="W57" s="273"/>
      <c r="X57" s="274"/>
    </row>
    <row r="58" spans="3:24" ht="21" hidden="1" customHeight="1">
      <c r="C58" s="192" t="s">
        <v>72</v>
      </c>
      <c r="D58" s="193"/>
      <c r="E58" s="193"/>
      <c r="F58" s="193"/>
      <c r="G58" s="193"/>
      <c r="H58" s="272"/>
      <c r="I58" s="273"/>
      <c r="J58" s="273"/>
      <c r="K58" s="273"/>
      <c r="L58" s="273"/>
      <c r="M58" s="274"/>
      <c r="N58" s="192" t="s">
        <v>73</v>
      </c>
      <c r="O58" s="193"/>
      <c r="P58" s="193"/>
      <c r="Q58" s="193"/>
      <c r="R58" s="193"/>
      <c r="S58" s="272"/>
      <c r="T58" s="273"/>
      <c r="U58" s="273"/>
      <c r="V58" s="273"/>
      <c r="W58" s="273"/>
      <c r="X58" s="274"/>
    </row>
    <row r="59" spans="3:24" ht="21" hidden="1" customHeight="1">
      <c r="C59" s="192" t="s">
        <v>74</v>
      </c>
      <c r="D59" s="193"/>
      <c r="E59" s="193"/>
      <c r="F59" s="193"/>
      <c r="G59" s="193"/>
      <c r="H59" s="272"/>
      <c r="I59" s="273"/>
      <c r="J59" s="273"/>
      <c r="K59" s="273"/>
      <c r="L59" s="273"/>
      <c r="M59" s="273"/>
      <c r="N59" s="273"/>
      <c r="O59" s="273"/>
      <c r="P59" s="273"/>
      <c r="Q59" s="273"/>
      <c r="R59" s="273"/>
      <c r="S59" s="273"/>
      <c r="T59" s="273"/>
      <c r="U59" s="273"/>
      <c r="V59" s="273"/>
      <c r="W59" s="273"/>
      <c r="X59" s="274"/>
    </row>
    <row r="60" spans="3:24" ht="21" hidden="1" customHeight="1">
      <c r="C60" s="192" t="s">
        <v>75</v>
      </c>
      <c r="D60" s="193"/>
      <c r="E60" s="193"/>
      <c r="F60" s="193"/>
      <c r="G60" s="193"/>
      <c r="H60" s="275"/>
      <c r="I60" s="276"/>
      <c r="J60" s="276"/>
      <c r="K60" s="276"/>
      <c r="L60" s="276"/>
      <c r="M60" s="277"/>
      <c r="N60" s="192" t="s">
        <v>76</v>
      </c>
      <c r="O60" s="193"/>
      <c r="P60" s="193"/>
      <c r="Q60" s="193"/>
      <c r="R60" s="193"/>
      <c r="S60" s="278"/>
      <c r="T60" s="279"/>
      <c r="U60" s="279"/>
      <c r="V60" s="279"/>
      <c r="W60" s="279"/>
      <c r="X60" s="280"/>
    </row>
    <row r="61" spans="3:24" ht="21" hidden="1" customHeight="1"/>
    <row r="62" spans="3:24" ht="21" hidden="1" customHeight="1">
      <c r="C62" s="192" t="s">
        <v>71</v>
      </c>
      <c r="D62" s="193"/>
      <c r="E62" s="193"/>
      <c r="F62" s="193"/>
      <c r="G62" s="193"/>
      <c r="H62" s="272"/>
      <c r="I62" s="273"/>
      <c r="J62" s="273"/>
      <c r="K62" s="273"/>
      <c r="L62" s="273"/>
      <c r="M62" s="273"/>
      <c r="N62" s="273"/>
      <c r="O62" s="273"/>
      <c r="P62" s="273"/>
      <c r="Q62" s="273"/>
      <c r="R62" s="273"/>
      <c r="S62" s="273"/>
      <c r="T62" s="273"/>
      <c r="U62" s="273"/>
      <c r="V62" s="273"/>
      <c r="W62" s="273"/>
      <c r="X62" s="274"/>
    </row>
    <row r="63" spans="3:24" ht="21" hidden="1" customHeight="1">
      <c r="C63" s="192" t="s">
        <v>72</v>
      </c>
      <c r="D63" s="193"/>
      <c r="E63" s="193"/>
      <c r="F63" s="193"/>
      <c r="G63" s="193"/>
      <c r="H63" s="272"/>
      <c r="I63" s="273"/>
      <c r="J63" s="273"/>
      <c r="K63" s="273"/>
      <c r="L63" s="273"/>
      <c r="M63" s="274"/>
      <c r="N63" s="192" t="s">
        <v>73</v>
      </c>
      <c r="O63" s="193"/>
      <c r="P63" s="193"/>
      <c r="Q63" s="193"/>
      <c r="R63" s="193"/>
      <c r="S63" s="272"/>
      <c r="T63" s="273"/>
      <c r="U63" s="273"/>
      <c r="V63" s="273"/>
      <c r="W63" s="273"/>
      <c r="X63" s="274"/>
    </row>
    <row r="64" spans="3:24" ht="21" hidden="1" customHeight="1">
      <c r="C64" s="192" t="s">
        <v>74</v>
      </c>
      <c r="D64" s="193"/>
      <c r="E64" s="193"/>
      <c r="F64" s="193"/>
      <c r="G64" s="193"/>
      <c r="H64" s="272"/>
      <c r="I64" s="273"/>
      <c r="J64" s="273"/>
      <c r="K64" s="273"/>
      <c r="L64" s="273"/>
      <c r="M64" s="273"/>
      <c r="N64" s="273"/>
      <c r="O64" s="273"/>
      <c r="P64" s="273"/>
      <c r="Q64" s="273"/>
      <c r="R64" s="273"/>
      <c r="S64" s="273"/>
      <c r="T64" s="273"/>
      <c r="U64" s="273"/>
      <c r="V64" s="273"/>
      <c r="W64" s="273"/>
      <c r="X64" s="274"/>
    </row>
    <row r="65" spans="3:24" ht="21" hidden="1" customHeight="1">
      <c r="C65" s="192" t="s">
        <v>75</v>
      </c>
      <c r="D65" s="193"/>
      <c r="E65" s="193"/>
      <c r="F65" s="193"/>
      <c r="G65" s="193"/>
      <c r="H65" s="275"/>
      <c r="I65" s="276"/>
      <c r="J65" s="276"/>
      <c r="K65" s="276"/>
      <c r="L65" s="276"/>
      <c r="M65" s="277"/>
      <c r="N65" s="192" t="s">
        <v>76</v>
      </c>
      <c r="O65" s="193"/>
      <c r="P65" s="193"/>
      <c r="Q65" s="193"/>
      <c r="R65" s="193"/>
      <c r="S65" s="278"/>
      <c r="T65" s="279"/>
      <c r="U65" s="279"/>
      <c r="V65" s="279"/>
      <c r="W65" s="279"/>
      <c r="X65" s="280"/>
    </row>
    <row r="66" spans="3:24" ht="21" hidden="1" customHeight="1"/>
    <row r="67" spans="3:24" ht="21" hidden="1" customHeight="1">
      <c r="C67" s="192" t="s">
        <v>71</v>
      </c>
      <c r="D67" s="193"/>
      <c r="E67" s="193"/>
      <c r="F67" s="193"/>
      <c r="G67" s="193"/>
      <c r="H67" s="272"/>
      <c r="I67" s="273"/>
      <c r="J67" s="273"/>
      <c r="K67" s="273"/>
      <c r="L67" s="273"/>
      <c r="M67" s="273"/>
      <c r="N67" s="273"/>
      <c r="O67" s="273"/>
      <c r="P67" s="273"/>
      <c r="Q67" s="273"/>
      <c r="R67" s="273"/>
      <c r="S67" s="273"/>
      <c r="T67" s="273"/>
      <c r="U67" s="273"/>
      <c r="V67" s="273"/>
      <c r="W67" s="273"/>
      <c r="X67" s="274"/>
    </row>
    <row r="68" spans="3:24" ht="21" hidden="1" customHeight="1">
      <c r="C68" s="192" t="s">
        <v>72</v>
      </c>
      <c r="D68" s="193"/>
      <c r="E68" s="193"/>
      <c r="F68" s="193"/>
      <c r="G68" s="193"/>
      <c r="H68" s="272"/>
      <c r="I68" s="273"/>
      <c r="J68" s="273"/>
      <c r="K68" s="273"/>
      <c r="L68" s="273"/>
      <c r="M68" s="274"/>
      <c r="N68" s="192" t="s">
        <v>73</v>
      </c>
      <c r="O68" s="193"/>
      <c r="P68" s="193"/>
      <c r="Q68" s="193"/>
      <c r="R68" s="193"/>
      <c r="S68" s="272"/>
      <c r="T68" s="273"/>
      <c r="U68" s="273"/>
      <c r="V68" s="273"/>
      <c r="W68" s="273"/>
      <c r="X68" s="274"/>
    </row>
    <row r="69" spans="3:24" ht="21" hidden="1" customHeight="1">
      <c r="C69" s="192" t="s">
        <v>74</v>
      </c>
      <c r="D69" s="193"/>
      <c r="E69" s="193"/>
      <c r="F69" s="193"/>
      <c r="G69" s="193"/>
      <c r="H69" s="272"/>
      <c r="I69" s="273"/>
      <c r="J69" s="273"/>
      <c r="K69" s="273"/>
      <c r="L69" s="273"/>
      <c r="M69" s="273"/>
      <c r="N69" s="273"/>
      <c r="O69" s="273"/>
      <c r="P69" s="273"/>
      <c r="Q69" s="273"/>
      <c r="R69" s="273"/>
      <c r="S69" s="273"/>
      <c r="T69" s="273"/>
      <c r="U69" s="273"/>
      <c r="V69" s="273"/>
      <c r="W69" s="273"/>
      <c r="X69" s="274"/>
    </row>
    <row r="70" spans="3:24" ht="21" hidden="1" customHeight="1">
      <c r="C70" s="192" t="s">
        <v>75</v>
      </c>
      <c r="D70" s="193"/>
      <c r="E70" s="193"/>
      <c r="F70" s="193"/>
      <c r="G70" s="193"/>
      <c r="H70" s="275"/>
      <c r="I70" s="276"/>
      <c r="J70" s="276"/>
      <c r="K70" s="276"/>
      <c r="L70" s="276"/>
      <c r="M70" s="277"/>
      <c r="N70" s="192" t="s">
        <v>76</v>
      </c>
      <c r="O70" s="193"/>
      <c r="P70" s="193"/>
      <c r="Q70" s="193"/>
      <c r="R70" s="193"/>
      <c r="S70" s="278"/>
      <c r="T70" s="279"/>
      <c r="U70" s="279"/>
      <c r="V70" s="279"/>
      <c r="W70" s="279"/>
      <c r="X70" s="280"/>
    </row>
    <row r="71" spans="3:24" ht="21" hidden="1" customHeight="1"/>
    <row r="72" spans="3:24" ht="21" hidden="1" customHeight="1">
      <c r="C72" s="192" t="s">
        <v>71</v>
      </c>
      <c r="D72" s="193"/>
      <c r="E72" s="193"/>
      <c r="F72" s="193"/>
      <c r="G72" s="193"/>
      <c r="H72" s="272"/>
      <c r="I72" s="273"/>
      <c r="J72" s="273"/>
      <c r="K72" s="273"/>
      <c r="L72" s="273"/>
      <c r="M72" s="273"/>
      <c r="N72" s="273"/>
      <c r="O72" s="273"/>
      <c r="P72" s="273"/>
      <c r="Q72" s="273"/>
      <c r="R72" s="273"/>
      <c r="S72" s="273"/>
      <c r="T72" s="273"/>
      <c r="U72" s="273"/>
      <c r="V72" s="273"/>
      <c r="W72" s="273"/>
      <c r="X72" s="274"/>
    </row>
    <row r="73" spans="3:24" ht="21" hidden="1" customHeight="1">
      <c r="C73" s="192" t="s">
        <v>72</v>
      </c>
      <c r="D73" s="193"/>
      <c r="E73" s="193"/>
      <c r="F73" s="193"/>
      <c r="G73" s="193"/>
      <c r="H73" s="272"/>
      <c r="I73" s="273"/>
      <c r="J73" s="273"/>
      <c r="K73" s="273"/>
      <c r="L73" s="273"/>
      <c r="M73" s="274"/>
      <c r="N73" s="192" t="s">
        <v>73</v>
      </c>
      <c r="O73" s="193"/>
      <c r="P73" s="193"/>
      <c r="Q73" s="193"/>
      <c r="R73" s="193"/>
      <c r="S73" s="272"/>
      <c r="T73" s="273"/>
      <c r="U73" s="273"/>
      <c r="V73" s="273"/>
      <c r="W73" s="273"/>
      <c r="X73" s="274"/>
    </row>
    <row r="74" spans="3:24" ht="21" hidden="1" customHeight="1">
      <c r="C74" s="192" t="s">
        <v>74</v>
      </c>
      <c r="D74" s="193"/>
      <c r="E74" s="193"/>
      <c r="F74" s="193"/>
      <c r="G74" s="193"/>
      <c r="H74" s="272"/>
      <c r="I74" s="273"/>
      <c r="J74" s="273"/>
      <c r="K74" s="273"/>
      <c r="L74" s="273"/>
      <c r="M74" s="273"/>
      <c r="N74" s="273"/>
      <c r="O74" s="273"/>
      <c r="P74" s="273"/>
      <c r="Q74" s="273"/>
      <c r="R74" s="273"/>
      <c r="S74" s="273"/>
      <c r="T74" s="273"/>
      <c r="U74" s="273"/>
      <c r="V74" s="273"/>
      <c r="W74" s="273"/>
      <c r="X74" s="274"/>
    </row>
    <row r="75" spans="3:24" ht="21" hidden="1" customHeight="1">
      <c r="C75" s="192" t="s">
        <v>75</v>
      </c>
      <c r="D75" s="193"/>
      <c r="E75" s="193"/>
      <c r="F75" s="193"/>
      <c r="G75" s="193"/>
      <c r="H75" s="275"/>
      <c r="I75" s="276"/>
      <c r="J75" s="276"/>
      <c r="K75" s="276"/>
      <c r="L75" s="276"/>
      <c r="M75" s="277"/>
      <c r="N75" s="192" t="s">
        <v>76</v>
      </c>
      <c r="O75" s="193"/>
      <c r="P75" s="193"/>
      <c r="Q75" s="193"/>
      <c r="R75" s="193"/>
      <c r="S75" s="278"/>
      <c r="T75" s="279"/>
      <c r="U75" s="279"/>
      <c r="V75" s="279"/>
      <c r="W75" s="279"/>
      <c r="X75" s="280"/>
    </row>
    <row r="76" spans="3:24" ht="21" hidden="1" customHeight="1"/>
    <row r="77" spans="3:24" ht="21" hidden="1" customHeight="1">
      <c r="C77" s="192" t="s">
        <v>71</v>
      </c>
      <c r="D77" s="193"/>
      <c r="E77" s="193"/>
      <c r="F77" s="193"/>
      <c r="G77" s="193"/>
      <c r="H77" s="272"/>
      <c r="I77" s="273"/>
      <c r="J77" s="273"/>
      <c r="K77" s="273"/>
      <c r="L77" s="273"/>
      <c r="M77" s="273"/>
      <c r="N77" s="273"/>
      <c r="O77" s="273"/>
      <c r="P77" s="273"/>
      <c r="Q77" s="273"/>
      <c r="R77" s="273"/>
      <c r="S77" s="273"/>
      <c r="T77" s="273"/>
      <c r="U77" s="273"/>
      <c r="V77" s="273"/>
      <c r="W77" s="273"/>
      <c r="X77" s="274"/>
    </row>
    <row r="78" spans="3:24" ht="21" hidden="1" customHeight="1">
      <c r="C78" s="192" t="s">
        <v>72</v>
      </c>
      <c r="D78" s="193"/>
      <c r="E78" s="193"/>
      <c r="F78" s="193"/>
      <c r="G78" s="193"/>
      <c r="H78" s="272"/>
      <c r="I78" s="273"/>
      <c r="J78" s="273"/>
      <c r="K78" s="273"/>
      <c r="L78" s="273"/>
      <c r="M78" s="274"/>
      <c r="N78" s="192" t="s">
        <v>73</v>
      </c>
      <c r="O78" s="193"/>
      <c r="P78" s="193"/>
      <c r="Q78" s="193"/>
      <c r="R78" s="193"/>
      <c r="S78" s="272"/>
      <c r="T78" s="273"/>
      <c r="U78" s="273"/>
      <c r="V78" s="273"/>
      <c r="W78" s="273"/>
      <c r="X78" s="274"/>
    </row>
    <row r="79" spans="3:24" ht="21" hidden="1" customHeight="1">
      <c r="C79" s="192" t="s">
        <v>74</v>
      </c>
      <c r="D79" s="193"/>
      <c r="E79" s="193"/>
      <c r="F79" s="193"/>
      <c r="G79" s="193"/>
      <c r="H79" s="272"/>
      <c r="I79" s="273"/>
      <c r="J79" s="273"/>
      <c r="K79" s="273"/>
      <c r="L79" s="273"/>
      <c r="M79" s="273"/>
      <c r="N79" s="273"/>
      <c r="O79" s="273"/>
      <c r="P79" s="273"/>
      <c r="Q79" s="273"/>
      <c r="R79" s="273"/>
      <c r="S79" s="273"/>
      <c r="T79" s="273"/>
      <c r="U79" s="273"/>
      <c r="V79" s="273"/>
      <c r="W79" s="273"/>
      <c r="X79" s="274"/>
    </row>
    <row r="80" spans="3:24" ht="21" hidden="1" customHeight="1">
      <c r="C80" s="192" t="s">
        <v>75</v>
      </c>
      <c r="D80" s="193"/>
      <c r="E80" s="193"/>
      <c r="F80" s="193"/>
      <c r="G80" s="193"/>
      <c r="H80" s="275"/>
      <c r="I80" s="276"/>
      <c r="J80" s="276"/>
      <c r="K80" s="276"/>
      <c r="L80" s="276"/>
      <c r="M80" s="277"/>
      <c r="N80" s="192" t="s">
        <v>76</v>
      </c>
      <c r="O80" s="193"/>
      <c r="P80" s="193"/>
      <c r="Q80" s="193"/>
      <c r="R80" s="193"/>
      <c r="S80" s="278"/>
      <c r="T80" s="279"/>
      <c r="U80" s="279"/>
      <c r="V80" s="279"/>
      <c r="W80" s="279"/>
      <c r="X80" s="280"/>
    </row>
  </sheetData>
  <sheetProtection algorithmName="SHA-512" hashValue="gR4jFqQCeYHwXY4Fr5naFdRNFr8ecJjZzdR2Kq43ZgqdmBPiVMdQ8soQ7NOFYKYFQZYIBaP4voxE9RBLXlnynA==" saltValue="cCg4l5Aqltdi8ea026YLkA==" spinCount="100000" sheet="1" objects="1" scenarios="1"/>
  <mergeCells count="135">
    <mergeCell ref="C6:X6"/>
    <mergeCell ref="K1:M1"/>
    <mergeCell ref="N1:S1"/>
    <mergeCell ref="E2:G2"/>
    <mergeCell ref="H2:J2"/>
    <mergeCell ref="C80:G80"/>
    <mergeCell ref="H80:M80"/>
    <mergeCell ref="N80:R80"/>
    <mergeCell ref="S80:X80"/>
    <mergeCell ref="B1:D1"/>
    <mergeCell ref="E1:G1"/>
    <mergeCell ref="I1:J1"/>
    <mergeCell ref="B2:D2"/>
    <mergeCell ref="C78:G78"/>
    <mergeCell ref="H78:M78"/>
    <mergeCell ref="N78:R78"/>
    <mergeCell ref="S78:X78"/>
    <mergeCell ref="C79:G79"/>
    <mergeCell ref="H79:X79"/>
    <mergeCell ref="C75:G75"/>
    <mergeCell ref="H75:M75"/>
    <mergeCell ref="N75:R75"/>
    <mergeCell ref="S75:X75"/>
    <mergeCell ref="C77:G77"/>
    <mergeCell ref="H77:X77"/>
    <mergeCell ref="C73:G73"/>
    <mergeCell ref="H73:M73"/>
    <mergeCell ref="N73:R73"/>
    <mergeCell ref="S73:X73"/>
    <mergeCell ref="C74:G74"/>
    <mergeCell ref="H74:X74"/>
    <mergeCell ref="C70:G70"/>
    <mergeCell ref="H70:M70"/>
    <mergeCell ref="N70:R70"/>
    <mergeCell ref="S70:X70"/>
    <mergeCell ref="C72:G72"/>
    <mergeCell ref="H72:X72"/>
    <mergeCell ref="C68:G68"/>
    <mergeCell ref="H68:M68"/>
    <mergeCell ref="N68:R68"/>
    <mergeCell ref="S68:X68"/>
    <mergeCell ref="C69:G69"/>
    <mergeCell ref="H69:X69"/>
    <mergeCell ref="C65:G65"/>
    <mergeCell ref="H65:M65"/>
    <mergeCell ref="N65:R65"/>
    <mergeCell ref="S65:X65"/>
    <mergeCell ref="C67:G67"/>
    <mergeCell ref="H67:X67"/>
    <mergeCell ref="C63:G63"/>
    <mergeCell ref="H63:M63"/>
    <mergeCell ref="N63:R63"/>
    <mergeCell ref="S63:X63"/>
    <mergeCell ref="C64:G64"/>
    <mergeCell ref="H64:X64"/>
    <mergeCell ref="C60:G60"/>
    <mergeCell ref="H60:M60"/>
    <mergeCell ref="N60:R60"/>
    <mergeCell ref="S60:X60"/>
    <mergeCell ref="C62:G62"/>
    <mergeCell ref="H62:X62"/>
    <mergeCell ref="C58:G58"/>
    <mergeCell ref="H58:M58"/>
    <mergeCell ref="N58:R58"/>
    <mergeCell ref="S58:X58"/>
    <mergeCell ref="C59:G59"/>
    <mergeCell ref="H59:X59"/>
    <mergeCell ref="C54:G54"/>
    <mergeCell ref="N54:R54"/>
    <mergeCell ref="C57:G57"/>
    <mergeCell ref="H57:X57"/>
    <mergeCell ref="H54:L54"/>
    <mergeCell ref="S54:V54"/>
    <mergeCell ref="W54:X54"/>
    <mergeCell ref="C52:G52"/>
    <mergeCell ref="H52:M52"/>
    <mergeCell ref="N52:R52"/>
    <mergeCell ref="S52:X52"/>
    <mergeCell ref="C53:G53"/>
    <mergeCell ref="H53:X53"/>
    <mergeCell ref="C48:G48"/>
    <mergeCell ref="N48:R48"/>
    <mergeCell ref="C51:G51"/>
    <mergeCell ref="H51:X51"/>
    <mergeCell ref="H48:L48"/>
    <mergeCell ref="W48:X48"/>
    <mergeCell ref="S48:V48"/>
    <mergeCell ref="C46:G46"/>
    <mergeCell ref="H46:M46"/>
    <mergeCell ref="N46:R46"/>
    <mergeCell ref="S46:X46"/>
    <mergeCell ref="C47:G47"/>
    <mergeCell ref="H47:X47"/>
    <mergeCell ref="C33:G33"/>
    <mergeCell ref="H33:X33"/>
    <mergeCell ref="C42:G42"/>
    <mergeCell ref="H42:X42"/>
    <mergeCell ref="C45:G45"/>
    <mergeCell ref="H45:X45"/>
    <mergeCell ref="C25:D25"/>
    <mergeCell ref="E25:F25"/>
    <mergeCell ref="G25:M25"/>
    <mergeCell ref="N25:O25"/>
    <mergeCell ref="P25:Q25"/>
    <mergeCell ref="R25:X25"/>
    <mergeCell ref="C24:D24"/>
    <mergeCell ref="E24:F24"/>
    <mergeCell ref="G24:M24"/>
    <mergeCell ref="N24:O24"/>
    <mergeCell ref="P24:Q24"/>
    <mergeCell ref="R24:X24"/>
    <mergeCell ref="AA7:AK7"/>
    <mergeCell ref="AA8:AK8"/>
    <mergeCell ref="AA9:AK9"/>
    <mergeCell ref="C9:G9"/>
    <mergeCell ref="H9:X9"/>
    <mergeCell ref="C10:G10"/>
    <mergeCell ref="H10:X10"/>
    <mergeCell ref="C23:D23"/>
    <mergeCell ref="E23:F23"/>
    <mergeCell ref="G23:M23"/>
    <mergeCell ref="N23:O23"/>
    <mergeCell ref="P23:Q23"/>
    <mergeCell ref="R23:X23"/>
    <mergeCell ref="C13:G13"/>
    <mergeCell ref="H13:X13"/>
    <mergeCell ref="C21:M21"/>
    <mergeCell ref="N21:X21"/>
    <mergeCell ref="C22:D22"/>
    <mergeCell ref="E22:F22"/>
    <mergeCell ref="G22:M22"/>
    <mergeCell ref="N22:O22"/>
    <mergeCell ref="P22:Q22"/>
    <mergeCell ref="R22:X22"/>
    <mergeCell ref="AA10:AK10"/>
  </mergeCells>
  <phoneticPr fontId="7"/>
  <conditionalFormatting sqref="H9:X9">
    <cfRule type="expression" dxfId="53" priority="9">
      <formula>LEN($H$9)&gt;30</formula>
    </cfRule>
  </conditionalFormatting>
  <conditionalFormatting sqref="H13:X13">
    <cfRule type="expression" dxfId="52" priority="8">
      <formula>LEN($H$13)&gt;100</formula>
    </cfRule>
  </conditionalFormatting>
  <conditionalFormatting sqref="AA7">
    <cfRule type="expression" dxfId="51" priority="7">
      <formula>OR(IF($E$1="",TRUE),IF($I$1="",TRUE),IF($N$1="",TRUE),IF($E$2="",TRUE),IF($H$2="",TRUE))</formula>
    </cfRule>
  </conditionalFormatting>
  <conditionalFormatting sqref="AA8:AK8">
    <cfRule type="expression" dxfId="50" priority="5">
      <formula>AND($I$1&lt;&gt;"",NOT(LEN($I$1)=3))</formula>
    </cfRule>
    <cfRule type="expression" dxfId="49" priority="6">
      <formula>AND($E$1&lt;&gt;"",OR(COUNTIF($E$1,"&lt;&gt;R*"),NOT(LEN($E$1)=11)))</formula>
    </cfRule>
  </conditionalFormatting>
  <conditionalFormatting sqref="AA9:AK9">
    <cfRule type="expression" dxfId="48" priority="4">
      <formula>IF($E$1="",FALSE,NOT(OR(MID($E$1,5,1)="1",MID($E$1,5,1)="2")))</formula>
    </cfRule>
  </conditionalFormatting>
  <conditionalFormatting sqref="E1 I1 N1 E2 H2">
    <cfRule type="expression" dxfId="47" priority="3">
      <formula>E1=""</formula>
    </cfRule>
  </conditionalFormatting>
  <conditionalFormatting sqref="AA10:AK10">
    <cfRule type="expression" dxfId="46" priority="2">
      <formula>OR(AND($E$2="中堅企業等",$H$2="卒業枠"),AND($E$2="中小企業者等",$H$2="グローバルＶ字回復枠"))</formula>
    </cfRule>
  </conditionalFormatting>
  <conditionalFormatting sqref="E2:J2">
    <cfRule type="expression" dxfId="45" priority="1">
      <formula>OR(AND($E$2="中堅企業等",$H$2="卒業枠"),AND($E$2="中小企業者等",$H$2="グローバルＶ字回復枠"))</formula>
    </cfRule>
  </conditionalFormatting>
  <dataValidations count="8">
    <dataValidation type="list" allowBlank="1" showInputMessage="1" showErrorMessage="1" sqref="H63:M63 H73:M73 H68:M68 H78:M78 H58:M58" xr:uid="{C9B00501-D379-41BC-BEA5-492396BA98BB}">
      <formula1>#REF!</formula1>
    </dataValidation>
    <dataValidation type="custom" allowBlank="1" showInputMessage="1" showErrorMessage="1" sqref="H9:X9" xr:uid="{BE57864A-5F1E-4AD1-8B12-FB0AF01F88D7}">
      <formula1>LEN(H9)&lt;=60</formula1>
    </dataValidation>
    <dataValidation type="custom" allowBlank="1" showInputMessage="1" showErrorMessage="1" sqref="H13:X13 H33:X33" xr:uid="{F76C7E57-CAF3-420A-A583-04B66299661C}">
      <formula1>LEN(H13)&lt;=200</formula1>
    </dataValidation>
    <dataValidation type="custom" allowBlank="1" showInputMessage="1" showErrorMessage="1" sqref="H42:X42" xr:uid="{F256DFB2-2238-48A9-A8B2-7C70AB4B5C40}">
      <formula1>AND(LENB(H42)=12,ISNUMBER(VALUE(H42)))</formula1>
    </dataValidation>
    <dataValidation type="custom" allowBlank="1" showInputMessage="1" showErrorMessage="1" sqref="H45:X45 S46:X46 S52:X52 H51:X51" xr:uid="{9CCA7120-DCB2-4D83-8279-A2B1348746A6}">
      <formula1>LEN(H45)&lt;=256</formula1>
    </dataValidation>
    <dataValidation type="custom" allowBlank="1" showInputMessage="1" showErrorMessage="1" sqref="H47:X47 H53:X53" xr:uid="{F8690D06-9299-4702-82D7-78635B9E408A}">
      <formula1>LEN(H47)&lt;=64</formula1>
    </dataValidation>
    <dataValidation type="whole" allowBlank="1" showInputMessage="1" showErrorMessage="1" sqref="H48:L48 H54:L54" xr:uid="{D8AB946A-0EC5-4B6F-A04F-7BC1F181C96C}">
      <formula1>0</formula1>
      <formula2>999999999999</formula2>
    </dataValidation>
    <dataValidation type="whole" allowBlank="1" showInputMessage="1" showErrorMessage="1" sqref="S48:V48 S54:V54" xr:uid="{551D8622-B056-4477-ACFE-45CE1A465880}">
      <formula1>0</formula1>
      <formula2>999</formula2>
    </dataValidation>
  </dataValidations>
  <hyperlinks>
    <hyperlink ref="T1" location="'１．申請者の概要'!A1" display="←　設定は、「１．申請者の概要」シートで変更してください。" xr:uid="{65E8C80E-C78D-4CA5-A67C-A596FB77D9B9}"/>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B4DC593-FE4C-43B7-B4D0-1CEB48DF3A53}">
          <x14:formula1>
            <xm:f>プルダウンデータ!$C$238:$C$239</xm:f>
          </x14:formula1>
          <xm:sqref>H46:M46 H52:M52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E37CD-C4F9-493D-A23B-FF47385D407C}">
  <sheetPr codeName="Sheet6"/>
  <dimension ref="B1:AK47"/>
  <sheetViews>
    <sheetView zoomScaleNormal="100" workbookViewId="0"/>
  </sheetViews>
  <sheetFormatPr defaultColWidth="9" defaultRowHeight="12"/>
  <cols>
    <col min="1" max="24" width="5.625" style="67" customWidth="1"/>
    <col min="25" max="25" width="5.625" style="80" customWidth="1"/>
    <col min="26" max="16384" width="9" style="67"/>
  </cols>
  <sheetData>
    <row r="1" spans="2:37" ht="19.5" customHeight="1">
      <c r="B1" s="241" t="s">
        <v>83</v>
      </c>
      <c r="C1" s="242"/>
      <c r="D1" s="243"/>
      <c r="E1" s="248" t="str">
        <f>IF(受付番号="","",受付番号)</f>
        <v/>
      </c>
      <c r="F1" s="249"/>
      <c r="G1" s="250"/>
      <c r="H1" s="53" t="s">
        <v>101</v>
      </c>
      <c r="I1" s="244" t="str">
        <f>IF(受付番号枝番="","",受付番号枝番)</f>
        <v/>
      </c>
      <c r="J1" s="244"/>
      <c r="K1" s="241" t="s">
        <v>84</v>
      </c>
      <c r="L1" s="242"/>
      <c r="M1" s="243"/>
      <c r="N1" s="244" t="str">
        <f>IF(事業者名="","",事業者名)</f>
        <v/>
      </c>
      <c r="O1" s="244"/>
      <c r="P1" s="244"/>
      <c r="Q1" s="244"/>
      <c r="R1" s="244"/>
      <c r="S1" s="244"/>
      <c r="T1" s="79" t="s">
        <v>954</v>
      </c>
    </row>
    <row r="2" spans="2:37" ht="19.5" customHeight="1">
      <c r="B2" s="241" t="s">
        <v>102</v>
      </c>
      <c r="C2" s="242"/>
      <c r="D2" s="243"/>
      <c r="E2" s="245" t="str">
        <f>IF(事業類型="","",事業類型)</f>
        <v/>
      </c>
      <c r="F2" s="246"/>
      <c r="G2" s="247"/>
      <c r="H2" s="245" t="str">
        <f>IF(枠="","",枠)</f>
        <v/>
      </c>
      <c r="I2" s="246"/>
      <c r="J2" s="247"/>
      <c r="K2" s="54"/>
      <c r="L2" s="54"/>
      <c r="M2" s="54"/>
      <c r="N2" s="54"/>
      <c r="O2" s="54"/>
      <c r="P2" s="54"/>
      <c r="Q2" s="54"/>
      <c r="R2" s="54"/>
      <c r="S2" s="54"/>
      <c r="T2" s="80"/>
    </row>
    <row r="3" spans="2:37" ht="20.100000000000001" customHeight="1"/>
    <row r="4" spans="2:37" ht="20.100000000000001" customHeight="1">
      <c r="B4" s="67" t="s">
        <v>32</v>
      </c>
      <c r="X4" s="82" t="s">
        <v>968</v>
      </c>
    </row>
    <row r="5" spans="2:37" ht="20.100000000000001" customHeight="1">
      <c r="B5" s="67" t="s">
        <v>64</v>
      </c>
      <c r="G5" s="239" t="s">
        <v>975</v>
      </c>
      <c r="H5" s="240"/>
    </row>
    <row r="6" spans="2:37" ht="20.100000000000001" customHeight="1">
      <c r="C6" s="67" t="s">
        <v>79</v>
      </c>
    </row>
    <row r="7" spans="2:37" ht="60" customHeight="1">
      <c r="C7" s="284" t="s">
        <v>80</v>
      </c>
      <c r="D7" s="284"/>
      <c r="E7" s="284"/>
      <c r="F7" s="284"/>
      <c r="G7" s="284"/>
      <c r="H7" s="284"/>
      <c r="I7" s="284" t="s">
        <v>81</v>
      </c>
      <c r="J7" s="237"/>
      <c r="K7" s="237"/>
      <c r="L7" s="237"/>
      <c r="M7" s="237"/>
      <c r="N7" s="237"/>
      <c r="O7" s="284" t="s">
        <v>82</v>
      </c>
      <c r="P7" s="237"/>
      <c r="Q7" s="237"/>
      <c r="R7" s="237"/>
      <c r="S7" s="237"/>
      <c r="T7" s="285" t="s">
        <v>964</v>
      </c>
      <c r="U7" s="286"/>
      <c r="V7" s="286"/>
      <c r="W7" s="286"/>
      <c r="X7" s="286"/>
    </row>
    <row r="8" spans="2:37" ht="20.100000000000001" customHeight="1">
      <c r="C8" s="238"/>
      <c r="D8" s="238"/>
      <c r="E8" s="238"/>
      <c r="F8" s="238"/>
      <c r="G8" s="238"/>
      <c r="H8" s="238"/>
      <c r="I8" s="238"/>
      <c r="J8" s="238"/>
      <c r="K8" s="238"/>
      <c r="L8" s="238"/>
      <c r="M8" s="238"/>
      <c r="N8" s="238"/>
      <c r="O8" s="287"/>
      <c r="P8" s="287"/>
      <c r="Q8" s="287"/>
      <c r="R8" s="287"/>
      <c r="S8" s="287"/>
      <c r="T8" s="238"/>
      <c r="U8" s="238"/>
      <c r="V8" s="238"/>
      <c r="W8" s="238"/>
      <c r="X8" s="238"/>
      <c r="Y8" s="94"/>
      <c r="AA8" s="72" t="s">
        <v>941</v>
      </c>
      <c r="AB8" s="73"/>
      <c r="AC8" s="73"/>
      <c r="AD8" s="73"/>
      <c r="AE8" s="73"/>
      <c r="AF8" s="73"/>
      <c r="AG8" s="73"/>
      <c r="AH8" s="73"/>
      <c r="AI8" s="73"/>
      <c r="AJ8" s="73"/>
      <c r="AK8" s="74"/>
    </row>
    <row r="9" spans="2:37" ht="20.100000000000001" customHeight="1">
      <c r="C9" s="238"/>
      <c r="D9" s="238"/>
      <c r="E9" s="238"/>
      <c r="F9" s="238"/>
      <c r="G9" s="238"/>
      <c r="H9" s="238"/>
      <c r="I9" s="238"/>
      <c r="J9" s="238"/>
      <c r="K9" s="238"/>
      <c r="L9" s="238"/>
      <c r="M9" s="238"/>
      <c r="N9" s="238"/>
      <c r="O9" s="287"/>
      <c r="P9" s="287"/>
      <c r="Q9" s="287"/>
      <c r="R9" s="287"/>
      <c r="S9" s="287"/>
      <c r="T9" s="238"/>
      <c r="U9" s="238"/>
      <c r="V9" s="238"/>
      <c r="W9" s="238"/>
      <c r="X9" s="238"/>
      <c r="Y9" s="94"/>
      <c r="AA9" s="198" t="s">
        <v>956</v>
      </c>
      <c r="AB9" s="199"/>
      <c r="AC9" s="199"/>
      <c r="AD9" s="199"/>
      <c r="AE9" s="199"/>
      <c r="AF9" s="199"/>
      <c r="AG9" s="199"/>
      <c r="AH9" s="199"/>
      <c r="AI9" s="199"/>
      <c r="AJ9" s="199"/>
      <c r="AK9" s="200"/>
    </row>
    <row r="10" spans="2:37" ht="20.100000000000001" customHeight="1">
      <c r="C10" s="238"/>
      <c r="D10" s="238"/>
      <c r="E10" s="238"/>
      <c r="F10" s="238"/>
      <c r="G10" s="238"/>
      <c r="H10" s="238"/>
      <c r="I10" s="238"/>
      <c r="J10" s="238"/>
      <c r="K10" s="238"/>
      <c r="L10" s="238"/>
      <c r="M10" s="238"/>
      <c r="N10" s="238"/>
      <c r="O10" s="287"/>
      <c r="P10" s="287"/>
      <c r="Q10" s="287"/>
      <c r="R10" s="287"/>
      <c r="S10" s="287"/>
      <c r="T10" s="238"/>
      <c r="U10" s="238"/>
      <c r="V10" s="238"/>
      <c r="W10" s="238"/>
      <c r="X10" s="238"/>
      <c r="Y10" s="94"/>
      <c r="AA10" s="198" t="s">
        <v>955</v>
      </c>
      <c r="AB10" s="199"/>
      <c r="AC10" s="199"/>
      <c r="AD10" s="199"/>
      <c r="AE10" s="199"/>
      <c r="AF10" s="199"/>
      <c r="AG10" s="199"/>
      <c r="AH10" s="199"/>
      <c r="AI10" s="199"/>
      <c r="AJ10" s="199"/>
      <c r="AK10" s="200"/>
    </row>
    <row r="11" spans="2:37" ht="20.100000000000001" customHeight="1">
      <c r="C11" s="238"/>
      <c r="D11" s="238"/>
      <c r="E11" s="238"/>
      <c r="F11" s="238"/>
      <c r="G11" s="238"/>
      <c r="H11" s="238"/>
      <c r="I11" s="238"/>
      <c r="J11" s="238"/>
      <c r="K11" s="238"/>
      <c r="L11" s="238"/>
      <c r="M11" s="238"/>
      <c r="N11" s="238"/>
      <c r="O11" s="287"/>
      <c r="P11" s="287"/>
      <c r="Q11" s="287"/>
      <c r="R11" s="287"/>
      <c r="S11" s="287"/>
      <c r="T11" s="238"/>
      <c r="U11" s="238"/>
      <c r="V11" s="238"/>
      <c r="W11" s="238"/>
      <c r="X11" s="238"/>
      <c r="Y11" s="94"/>
      <c r="AA11" s="198" t="s">
        <v>952</v>
      </c>
      <c r="AB11" s="199"/>
      <c r="AC11" s="199"/>
      <c r="AD11" s="199"/>
      <c r="AE11" s="199"/>
      <c r="AF11" s="199"/>
      <c r="AG11" s="199"/>
      <c r="AH11" s="199"/>
      <c r="AI11" s="199"/>
      <c r="AJ11" s="199"/>
      <c r="AK11" s="200"/>
    </row>
    <row r="12" spans="2:37" ht="20.100000000000001" customHeight="1">
      <c r="C12" s="238"/>
      <c r="D12" s="238"/>
      <c r="E12" s="238"/>
      <c r="F12" s="238"/>
      <c r="G12" s="238"/>
      <c r="H12" s="238"/>
      <c r="I12" s="238"/>
      <c r="J12" s="238"/>
      <c r="K12" s="238"/>
      <c r="L12" s="238"/>
      <c r="M12" s="238"/>
      <c r="N12" s="238"/>
      <c r="O12" s="287"/>
      <c r="P12" s="287"/>
      <c r="Q12" s="287"/>
      <c r="R12" s="287"/>
      <c r="S12" s="287"/>
      <c r="T12" s="238"/>
      <c r="U12" s="238"/>
      <c r="V12" s="238"/>
      <c r="W12" s="238"/>
      <c r="X12" s="238"/>
      <c r="Y12" s="94"/>
      <c r="AA12" s="198" t="s">
        <v>963</v>
      </c>
      <c r="AB12" s="199"/>
      <c r="AC12" s="199"/>
      <c r="AD12" s="199"/>
      <c r="AE12" s="199"/>
      <c r="AF12" s="199"/>
      <c r="AG12" s="199"/>
      <c r="AH12" s="199"/>
      <c r="AI12" s="199"/>
      <c r="AJ12" s="199"/>
      <c r="AK12" s="200"/>
    </row>
    <row r="13" spans="2:37" ht="20.100000000000001" customHeight="1">
      <c r="C13" s="238"/>
      <c r="D13" s="238"/>
      <c r="E13" s="238"/>
      <c r="F13" s="238"/>
      <c r="G13" s="238"/>
      <c r="H13" s="238"/>
      <c r="I13" s="238"/>
      <c r="J13" s="238"/>
      <c r="K13" s="238"/>
      <c r="L13" s="238"/>
      <c r="M13" s="238"/>
      <c r="N13" s="238"/>
      <c r="O13" s="287"/>
      <c r="P13" s="287"/>
      <c r="Q13" s="287"/>
      <c r="R13" s="287"/>
      <c r="S13" s="287"/>
      <c r="T13" s="238"/>
      <c r="U13" s="238"/>
      <c r="V13" s="238"/>
      <c r="W13" s="238"/>
      <c r="X13" s="238"/>
      <c r="Y13" s="94"/>
      <c r="AA13" s="198" t="s">
        <v>967</v>
      </c>
      <c r="AB13" s="199"/>
      <c r="AC13" s="199"/>
      <c r="AD13" s="199"/>
      <c r="AE13" s="199"/>
      <c r="AF13" s="199"/>
      <c r="AG13" s="199"/>
      <c r="AH13" s="199"/>
      <c r="AI13" s="199"/>
      <c r="AJ13" s="199"/>
      <c r="AK13" s="200"/>
    </row>
    <row r="14" spans="2:37" ht="20.100000000000001" customHeight="1">
      <c r="C14" s="238"/>
      <c r="D14" s="238"/>
      <c r="E14" s="238"/>
      <c r="F14" s="238"/>
      <c r="G14" s="238"/>
      <c r="H14" s="238"/>
      <c r="I14" s="238"/>
      <c r="J14" s="238"/>
      <c r="K14" s="238"/>
      <c r="L14" s="238"/>
      <c r="M14" s="238"/>
      <c r="N14" s="238"/>
      <c r="O14" s="287"/>
      <c r="P14" s="287"/>
      <c r="Q14" s="287"/>
      <c r="R14" s="287"/>
      <c r="S14" s="287"/>
      <c r="T14" s="238"/>
      <c r="U14" s="238"/>
      <c r="V14" s="238"/>
      <c r="W14" s="238"/>
      <c r="X14" s="238"/>
      <c r="Y14" s="94"/>
    </row>
    <row r="15" spans="2:37" ht="20.100000000000001" customHeight="1">
      <c r="C15" s="238"/>
      <c r="D15" s="238"/>
      <c r="E15" s="238"/>
      <c r="F15" s="238"/>
      <c r="G15" s="238"/>
      <c r="H15" s="238"/>
      <c r="I15" s="238"/>
      <c r="J15" s="238"/>
      <c r="K15" s="238"/>
      <c r="L15" s="238"/>
      <c r="M15" s="238"/>
      <c r="N15" s="238"/>
      <c r="O15" s="287"/>
      <c r="P15" s="287"/>
      <c r="Q15" s="287"/>
      <c r="R15" s="287"/>
      <c r="S15" s="287"/>
      <c r="T15" s="238"/>
      <c r="U15" s="238"/>
      <c r="V15" s="238"/>
      <c r="W15" s="238"/>
      <c r="X15" s="238"/>
      <c r="Y15" s="94"/>
    </row>
    <row r="16" spans="2:37" ht="20.100000000000001" customHeight="1">
      <c r="C16" s="238"/>
      <c r="D16" s="238"/>
      <c r="E16" s="238"/>
      <c r="F16" s="238"/>
      <c r="G16" s="238"/>
      <c r="H16" s="238"/>
      <c r="I16" s="238"/>
      <c r="J16" s="238"/>
      <c r="K16" s="238"/>
      <c r="L16" s="238"/>
      <c r="M16" s="238"/>
      <c r="N16" s="238"/>
      <c r="O16" s="287"/>
      <c r="P16" s="287"/>
      <c r="Q16" s="287"/>
      <c r="R16" s="287"/>
      <c r="S16" s="287"/>
      <c r="T16" s="238"/>
      <c r="U16" s="238"/>
      <c r="V16" s="238"/>
      <c r="W16" s="238"/>
      <c r="X16" s="238"/>
      <c r="Y16" s="94"/>
    </row>
    <row r="17" spans="3:25" ht="20.100000000000001" customHeight="1">
      <c r="C17" s="238"/>
      <c r="D17" s="238"/>
      <c r="E17" s="238"/>
      <c r="F17" s="238"/>
      <c r="G17" s="238"/>
      <c r="H17" s="238"/>
      <c r="I17" s="238"/>
      <c r="J17" s="238"/>
      <c r="K17" s="238"/>
      <c r="L17" s="238"/>
      <c r="M17" s="238"/>
      <c r="N17" s="238"/>
      <c r="O17" s="287"/>
      <c r="P17" s="287"/>
      <c r="Q17" s="287"/>
      <c r="R17" s="287"/>
      <c r="S17" s="287"/>
      <c r="T17" s="238"/>
      <c r="U17" s="238"/>
      <c r="V17" s="238"/>
      <c r="W17" s="238"/>
      <c r="X17" s="238"/>
      <c r="Y17" s="94"/>
    </row>
    <row r="18" spans="3:25" ht="20.100000000000001" customHeight="1">
      <c r="C18" s="238"/>
      <c r="D18" s="238"/>
      <c r="E18" s="238"/>
      <c r="F18" s="238"/>
      <c r="G18" s="238"/>
      <c r="H18" s="238"/>
      <c r="I18" s="238"/>
      <c r="J18" s="238"/>
      <c r="K18" s="238"/>
      <c r="L18" s="238"/>
      <c r="M18" s="238"/>
      <c r="N18" s="238"/>
      <c r="O18" s="287"/>
      <c r="P18" s="287"/>
      <c r="Q18" s="287"/>
      <c r="R18" s="287"/>
      <c r="S18" s="287"/>
      <c r="T18" s="238"/>
      <c r="U18" s="238"/>
      <c r="V18" s="238"/>
      <c r="W18" s="238"/>
      <c r="X18" s="238"/>
      <c r="Y18" s="94"/>
    </row>
    <row r="19" spans="3:25" ht="20.100000000000001" customHeight="1">
      <c r="C19" s="238"/>
      <c r="D19" s="238"/>
      <c r="E19" s="238"/>
      <c r="F19" s="238"/>
      <c r="G19" s="238"/>
      <c r="H19" s="238"/>
      <c r="I19" s="238"/>
      <c r="J19" s="238"/>
      <c r="K19" s="238"/>
      <c r="L19" s="238"/>
      <c r="M19" s="238"/>
      <c r="N19" s="238"/>
      <c r="O19" s="287"/>
      <c r="P19" s="287"/>
      <c r="Q19" s="287"/>
      <c r="R19" s="287"/>
      <c r="S19" s="287"/>
      <c r="T19" s="238"/>
      <c r="U19" s="238"/>
      <c r="V19" s="238"/>
      <c r="W19" s="238"/>
      <c r="X19" s="238"/>
      <c r="Y19" s="94"/>
    </row>
    <row r="20" spans="3:25" ht="20.100000000000001" customHeight="1">
      <c r="C20" s="238"/>
      <c r="D20" s="238"/>
      <c r="E20" s="238"/>
      <c r="F20" s="238"/>
      <c r="G20" s="238"/>
      <c r="H20" s="238"/>
      <c r="I20" s="238"/>
      <c r="J20" s="238"/>
      <c r="K20" s="238"/>
      <c r="L20" s="238"/>
      <c r="M20" s="238"/>
      <c r="N20" s="238"/>
      <c r="O20" s="287"/>
      <c r="P20" s="287"/>
      <c r="Q20" s="287"/>
      <c r="R20" s="287"/>
      <c r="S20" s="287"/>
      <c r="T20" s="238"/>
      <c r="U20" s="238"/>
      <c r="V20" s="238"/>
      <c r="W20" s="238"/>
      <c r="X20" s="238"/>
      <c r="Y20" s="94"/>
    </row>
    <row r="21" spans="3:25" ht="20.100000000000001" customHeight="1">
      <c r="C21" s="238"/>
      <c r="D21" s="238"/>
      <c r="E21" s="238"/>
      <c r="F21" s="238"/>
      <c r="G21" s="238"/>
      <c r="H21" s="238"/>
      <c r="I21" s="238"/>
      <c r="J21" s="238"/>
      <c r="K21" s="238"/>
      <c r="L21" s="238"/>
      <c r="M21" s="238"/>
      <c r="N21" s="238"/>
      <c r="O21" s="287"/>
      <c r="P21" s="287"/>
      <c r="Q21" s="287"/>
      <c r="R21" s="287"/>
      <c r="S21" s="287"/>
      <c r="T21" s="238"/>
      <c r="U21" s="238"/>
      <c r="V21" s="238"/>
      <c r="W21" s="238"/>
      <c r="X21" s="238"/>
      <c r="Y21" s="94"/>
    </row>
    <row r="22" spans="3:25" ht="20.100000000000001" customHeight="1">
      <c r="C22" s="238"/>
      <c r="D22" s="238"/>
      <c r="E22" s="238"/>
      <c r="F22" s="238"/>
      <c r="G22" s="238"/>
      <c r="H22" s="238"/>
      <c r="I22" s="238"/>
      <c r="J22" s="238"/>
      <c r="K22" s="238"/>
      <c r="L22" s="238"/>
      <c r="M22" s="238"/>
      <c r="N22" s="238"/>
      <c r="O22" s="287"/>
      <c r="P22" s="287"/>
      <c r="Q22" s="287"/>
      <c r="R22" s="287"/>
      <c r="S22" s="287"/>
      <c r="T22" s="238"/>
      <c r="U22" s="238"/>
      <c r="V22" s="238"/>
      <c r="W22" s="238"/>
      <c r="X22" s="238"/>
      <c r="Y22" s="94"/>
    </row>
    <row r="23" spans="3:25" ht="20.100000000000001" customHeight="1">
      <c r="C23" s="238"/>
      <c r="D23" s="238"/>
      <c r="E23" s="238"/>
      <c r="F23" s="238"/>
      <c r="G23" s="238"/>
      <c r="H23" s="238"/>
      <c r="I23" s="238"/>
      <c r="J23" s="238"/>
      <c r="K23" s="238"/>
      <c r="L23" s="238"/>
      <c r="M23" s="238"/>
      <c r="N23" s="238"/>
      <c r="O23" s="287"/>
      <c r="P23" s="287"/>
      <c r="Q23" s="287"/>
      <c r="R23" s="287"/>
      <c r="S23" s="287"/>
      <c r="T23" s="238"/>
      <c r="U23" s="238"/>
      <c r="V23" s="238"/>
      <c r="W23" s="238"/>
      <c r="X23" s="238"/>
      <c r="Y23" s="94"/>
    </row>
    <row r="24" spans="3:25" ht="20.100000000000001" customHeight="1">
      <c r="C24" s="238"/>
      <c r="D24" s="238"/>
      <c r="E24" s="238"/>
      <c r="F24" s="238"/>
      <c r="G24" s="238"/>
      <c r="H24" s="238"/>
      <c r="I24" s="238"/>
      <c r="J24" s="238"/>
      <c r="K24" s="238"/>
      <c r="L24" s="238"/>
      <c r="M24" s="238"/>
      <c r="N24" s="238"/>
      <c r="O24" s="287"/>
      <c r="P24" s="287"/>
      <c r="Q24" s="287"/>
      <c r="R24" s="287"/>
      <c r="S24" s="287"/>
      <c r="T24" s="238"/>
      <c r="U24" s="238"/>
      <c r="V24" s="238"/>
      <c r="W24" s="238"/>
      <c r="X24" s="238"/>
      <c r="Y24" s="94"/>
    </row>
    <row r="25" spans="3:25" ht="20.100000000000001" customHeight="1">
      <c r="C25" s="238"/>
      <c r="D25" s="238"/>
      <c r="E25" s="238"/>
      <c r="F25" s="238"/>
      <c r="G25" s="238"/>
      <c r="H25" s="238"/>
      <c r="I25" s="238"/>
      <c r="J25" s="238"/>
      <c r="K25" s="238"/>
      <c r="L25" s="238"/>
      <c r="M25" s="238"/>
      <c r="N25" s="238"/>
      <c r="O25" s="287"/>
      <c r="P25" s="287"/>
      <c r="Q25" s="287"/>
      <c r="R25" s="287"/>
      <c r="S25" s="287"/>
      <c r="T25" s="238"/>
      <c r="U25" s="238"/>
      <c r="V25" s="238"/>
      <c r="W25" s="238"/>
      <c r="X25" s="238"/>
      <c r="Y25" s="94"/>
    </row>
    <row r="26" spans="3:25" ht="20.100000000000001" customHeight="1">
      <c r="C26" s="238"/>
      <c r="D26" s="238"/>
      <c r="E26" s="238"/>
      <c r="F26" s="238"/>
      <c r="G26" s="238"/>
      <c r="H26" s="238"/>
      <c r="I26" s="238"/>
      <c r="J26" s="238"/>
      <c r="K26" s="238"/>
      <c r="L26" s="238"/>
      <c r="M26" s="238"/>
      <c r="N26" s="238"/>
      <c r="O26" s="287"/>
      <c r="P26" s="287"/>
      <c r="Q26" s="287"/>
      <c r="R26" s="287"/>
      <c r="S26" s="287"/>
      <c r="T26" s="238"/>
      <c r="U26" s="238"/>
      <c r="V26" s="238"/>
      <c r="W26" s="238"/>
      <c r="X26" s="238"/>
      <c r="Y26" s="94"/>
    </row>
    <row r="27" spans="3:25" ht="20.100000000000001" customHeight="1">
      <c r="C27" s="238"/>
      <c r="D27" s="238"/>
      <c r="E27" s="238"/>
      <c r="F27" s="238"/>
      <c r="G27" s="238"/>
      <c r="H27" s="238"/>
      <c r="I27" s="238"/>
      <c r="J27" s="238"/>
      <c r="K27" s="238"/>
      <c r="L27" s="238"/>
      <c r="M27" s="238"/>
      <c r="N27" s="238"/>
      <c r="O27" s="287"/>
      <c r="P27" s="287"/>
      <c r="Q27" s="287"/>
      <c r="R27" s="287"/>
      <c r="S27" s="287"/>
      <c r="T27" s="238"/>
      <c r="U27" s="238"/>
      <c r="V27" s="238"/>
      <c r="W27" s="238"/>
      <c r="X27" s="238"/>
      <c r="Y27" s="94"/>
    </row>
    <row r="28" spans="3:25" ht="20.100000000000001" customHeight="1">
      <c r="C28" s="238"/>
      <c r="D28" s="238"/>
      <c r="E28" s="238"/>
      <c r="F28" s="238"/>
      <c r="G28" s="238"/>
      <c r="H28" s="238"/>
      <c r="I28" s="238"/>
      <c r="J28" s="238"/>
      <c r="K28" s="238"/>
      <c r="L28" s="238"/>
      <c r="M28" s="238"/>
      <c r="N28" s="238"/>
      <c r="O28" s="287"/>
      <c r="P28" s="287"/>
      <c r="Q28" s="287"/>
      <c r="R28" s="287"/>
      <c r="S28" s="287"/>
      <c r="T28" s="238"/>
      <c r="U28" s="238"/>
      <c r="V28" s="238"/>
      <c r="W28" s="238"/>
      <c r="X28" s="238"/>
      <c r="Y28" s="94"/>
    </row>
    <row r="29" spans="3:25" ht="20.100000000000001" customHeight="1">
      <c r="C29" s="238"/>
      <c r="D29" s="238"/>
      <c r="E29" s="238"/>
      <c r="F29" s="238"/>
      <c r="G29" s="238"/>
      <c r="H29" s="238"/>
      <c r="I29" s="238"/>
      <c r="J29" s="238"/>
      <c r="K29" s="238"/>
      <c r="L29" s="238"/>
      <c r="M29" s="238"/>
      <c r="N29" s="238"/>
      <c r="O29" s="287"/>
      <c r="P29" s="287"/>
      <c r="Q29" s="287"/>
      <c r="R29" s="287"/>
      <c r="S29" s="287"/>
      <c r="T29" s="238"/>
      <c r="U29" s="238"/>
      <c r="V29" s="238"/>
      <c r="W29" s="238"/>
      <c r="X29" s="238"/>
      <c r="Y29" s="94"/>
    </row>
    <row r="30" spans="3:25" ht="20.100000000000001" customHeight="1">
      <c r="C30" s="238"/>
      <c r="D30" s="238"/>
      <c r="E30" s="238"/>
      <c r="F30" s="238"/>
      <c r="G30" s="238"/>
      <c r="H30" s="238"/>
      <c r="I30" s="238"/>
      <c r="J30" s="238"/>
      <c r="K30" s="238"/>
      <c r="L30" s="238"/>
      <c r="M30" s="238"/>
      <c r="N30" s="238"/>
      <c r="O30" s="287"/>
      <c r="P30" s="287"/>
      <c r="Q30" s="287"/>
      <c r="R30" s="287"/>
      <c r="S30" s="287"/>
      <c r="T30" s="238"/>
      <c r="U30" s="238"/>
      <c r="V30" s="238"/>
      <c r="W30" s="238"/>
      <c r="X30" s="238"/>
      <c r="Y30" s="94"/>
    </row>
    <row r="31" spans="3:25" ht="20.100000000000001" customHeight="1">
      <c r="C31" s="238"/>
      <c r="D31" s="238"/>
      <c r="E31" s="238"/>
      <c r="F31" s="238"/>
      <c r="G31" s="238"/>
      <c r="H31" s="238"/>
      <c r="I31" s="238"/>
      <c r="J31" s="238"/>
      <c r="K31" s="238"/>
      <c r="L31" s="238"/>
      <c r="M31" s="238"/>
      <c r="N31" s="238"/>
      <c r="O31" s="287"/>
      <c r="P31" s="287"/>
      <c r="Q31" s="287"/>
      <c r="R31" s="287"/>
      <c r="S31" s="287"/>
      <c r="T31" s="238"/>
      <c r="U31" s="238"/>
      <c r="V31" s="238"/>
      <c r="W31" s="238"/>
      <c r="X31" s="238"/>
      <c r="Y31" s="94"/>
    </row>
    <row r="32" spans="3:25" ht="20.100000000000001" customHeight="1">
      <c r="C32" s="238"/>
      <c r="D32" s="238"/>
      <c r="E32" s="238"/>
      <c r="F32" s="238"/>
      <c r="G32" s="238"/>
      <c r="H32" s="238"/>
      <c r="I32" s="238"/>
      <c r="J32" s="238"/>
      <c r="K32" s="238"/>
      <c r="L32" s="238"/>
      <c r="M32" s="238"/>
      <c r="N32" s="238"/>
      <c r="O32" s="287"/>
      <c r="P32" s="287"/>
      <c r="Q32" s="287"/>
      <c r="R32" s="287"/>
      <c r="S32" s="287"/>
      <c r="T32" s="238"/>
      <c r="U32" s="238"/>
      <c r="V32" s="238"/>
      <c r="W32" s="238"/>
      <c r="X32" s="238"/>
      <c r="Y32" s="94"/>
    </row>
    <row r="33" spans="3:25" ht="20.100000000000001" customHeight="1">
      <c r="C33" s="238"/>
      <c r="D33" s="238"/>
      <c r="E33" s="238"/>
      <c r="F33" s="238"/>
      <c r="G33" s="238"/>
      <c r="H33" s="238"/>
      <c r="I33" s="238"/>
      <c r="J33" s="238"/>
      <c r="K33" s="238"/>
      <c r="L33" s="238"/>
      <c r="M33" s="238"/>
      <c r="N33" s="238"/>
      <c r="O33" s="287"/>
      <c r="P33" s="287"/>
      <c r="Q33" s="287"/>
      <c r="R33" s="287"/>
      <c r="S33" s="287"/>
      <c r="T33" s="238"/>
      <c r="U33" s="238"/>
      <c r="V33" s="238"/>
      <c r="W33" s="238"/>
      <c r="X33" s="238"/>
      <c r="Y33" s="94"/>
    </row>
    <row r="34" spans="3:25" ht="20.100000000000001" customHeight="1">
      <c r="C34" s="238"/>
      <c r="D34" s="238"/>
      <c r="E34" s="238"/>
      <c r="F34" s="238"/>
      <c r="G34" s="238"/>
      <c r="H34" s="238"/>
      <c r="I34" s="238"/>
      <c r="J34" s="238"/>
      <c r="K34" s="238"/>
      <c r="L34" s="238"/>
      <c r="M34" s="238"/>
      <c r="N34" s="238"/>
      <c r="O34" s="287"/>
      <c r="P34" s="287"/>
      <c r="Q34" s="287"/>
      <c r="R34" s="287"/>
      <c r="S34" s="287"/>
      <c r="T34" s="238"/>
      <c r="U34" s="238"/>
      <c r="V34" s="238"/>
      <c r="W34" s="238"/>
      <c r="X34" s="238"/>
      <c r="Y34" s="94"/>
    </row>
    <row r="35" spans="3:25" ht="20.100000000000001" customHeight="1">
      <c r="C35" s="238"/>
      <c r="D35" s="238"/>
      <c r="E35" s="238"/>
      <c r="F35" s="238"/>
      <c r="G35" s="238"/>
      <c r="H35" s="238"/>
      <c r="I35" s="238"/>
      <c r="J35" s="238"/>
      <c r="K35" s="238"/>
      <c r="L35" s="238"/>
      <c r="M35" s="238"/>
      <c r="N35" s="238"/>
      <c r="O35" s="287"/>
      <c r="P35" s="287"/>
      <c r="Q35" s="287"/>
      <c r="R35" s="287"/>
      <c r="S35" s="287"/>
      <c r="T35" s="238"/>
      <c r="U35" s="238"/>
      <c r="V35" s="238"/>
      <c r="W35" s="238"/>
      <c r="X35" s="238"/>
      <c r="Y35" s="94"/>
    </row>
    <row r="36" spans="3:25" ht="20.100000000000001" customHeight="1">
      <c r="C36" s="238"/>
      <c r="D36" s="238"/>
      <c r="E36" s="238"/>
      <c r="F36" s="238"/>
      <c r="G36" s="238"/>
      <c r="H36" s="238"/>
      <c r="I36" s="238"/>
      <c r="J36" s="238"/>
      <c r="K36" s="238"/>
      <c r="L36" s="238"/>
      <c r="M36" s="238"/>
      <c r="N36" s="238"/>
      <c r="O36" s="287"/>
      <c r="P36" s="287"/>
      <c r="Q36" s="287"/>
      <c r="R36" s="287"/>
      <c r="S36" s="287"/>
      <c r="T36" s="238"/>
      <c r="U36" s="238"/>
      <c r="V36" s="238"/>
      <c r="W36" s="238"/>
      <c r="X36" s="238"/>
      <c r="Y36" s="94"/>
    </row>
    <row r="37" spans="3:25" ht="20.100000000000001" customHeight="1">
      <c r="C37" s="238"/>
      <c r="D37" s="238"/>
      <c r="E37" s="238"/>
      <c r="F37" s="238"/>
      <c r="G37" s="238"/>
      <c r="H37" s="238"/>
      <c r="I37" s="238"/>
      <c r="J37" s="238"/>
      <c r="K37" s="238"/>
      <c r="L37" s="238"/>
      <c r="M37" s="238"/>
      <c r="N37" s="238"/>
      <c r="O37" s="287"/>
      <c r="P37" s="287"/>
      <c r="Q37" s="287"/>
      <c r="R37" s="287"/>
      <c r="S37" s="287"/>
      <c r="T37" s="238"/>
      <c r="U37" s="238"/>
      <c r="V37" s="238"/>
      <c r="W37" s="238"/>
      <c r="X37" s="238"/>
      <c r="Y37" s="94"/>
    </row>
    <row r="38" spans="3:25" ht="20.100000000000001" customHeight="1">
      <c r="C38" s="238"/>
      <c r="D38" s="238"/>
      <c r="E38" s="238"/>
      <c r="F38" s="238"/>
      <c r="G38" s="238"/>
      <c r="H38" s="238"/>
      <c r="I38" s="238"/>
      <c r="J38" s="238"/>
      <c r="K38" s="238"/>
      <c r="L38" s="238"/>
      <c r="M38" s="238"/>
      <c r="N38" s="238"/>
      <c r="O38" s="287"/>
      <c r="P38" s="287"/>
      <c r="Q38" s="287"/>
      <c r="R38" s="287"/>
      <c r="S38" s="287"/>
      <c r="T38" s="238"/>
      <c r="U38" s="238"/>
      <c r="V38" s="238"/>
      <c r="W38" s="238"/>
      <c r="X38" s="238"/>
      <c r="Y38" s="94"/>
    </row>
    <row r="39" spans="3:25" ht="20.100000000000001" customHeight="1">
      <c r="C39" s="238"/>
      <c r="D39" s="238"/>
      <c r="E39" s="238"/>
      <c r="F39" s="238"/>
      <c r="G39" s="238"/>
      <c r="H39" s="238"/>
      <c r="I39" s="238"/>
      <c r="J39" s="238"/>
      <c r="K39" s="238"/>
      <c r="L39" s="238"/>
      <c r="M39" s="238"/>
      <c r="N39" s="238"/>
      <c r="O39" s="287"/>
      <c r="P39" s="287"/>
      <c r="Q39" s="287"/>
      <c r="R39" s="287"/>
      <c r="S39" s="287"/>
      <c r="T39" s="238"/>
      <c r="U39" s="238"/>
      <c r="V39" s="238"/>
      <c r="W39" s="238"/>
      <c r="X39" s="238"/>
      <c r="Y39" s="94"/>
    </row>
    <row r="40" spans="3:25" ht="20.100000000000001" customHeight="1">
      <c r="C40" s="238"/>
      <c r="D40" s="238"/>
      <c r="E40" s="238"/>
      <c r="F40" s="238"/>
      <c r="G40" s="238"/>
      <c r="H40" s="238"/>
      <c r="I40" s="238"/>
      <c r="J40" s="238"/>
      <c r="K40" s="238"/>
      <c r="L40" s="238"/>
      <c r="M40" s="238"/>
      <c r="N40" s="238"/>
      <c r="O40" s="287"/>
      <c r="P40" s="287"/>
      <c r="Q40" s="287"/>
      <c r="R40" s="287"/>
      <c r="S40" s="287"/>
      <c r="T40" s="238"/>
      <c r="U40" s="238"/>
      <c r="V40" s="238"/>
      <c r="W40" s="238"/>
      <c r="X40" s="238"/>
      <c r="Y40" s="94"/>
    </row>
    <row r="41" spans="3:25" ht="20.100000000000001" customHeight="1">
      <c r="C41" s="238"/>
      <c r="D41" s="238"/>
      <c r="E41" s="238"/>
      <c r="F41" s="238"/>
      <c r="G41" s="238"/>
      <c r="H41" s="238"/>
      <c r="I41" s="238"/>
      <c r="J41" s="238"/>
      <c r="K41" s="238"/>
      <c r="L41" s="238"/>
      <c r="M41" s="238"/>
      <c r="N41" s="238"/>
      <c r="O41" s="287"/>
      <c r="P41" s="287"/>
      <c r="Q41" s="287"/>
      <c r="R41" s="287"/>
      <c r="S41" s="287"/>
      <c r="T41" s="238"/>
      <c r="U41" s="238"/>
      <c r="V41" s="238"/>
      <c r="W41" s="238"/>
      <c r="X41" s="238"/>
      <c r="Y41" s="94"/>
    </row>
    <row r="42" spans="3:25" ht="20.100000000000001" customHeight="1">
      <c r="C42" s="238"/>
      <c r="D42" s="238"/>
      <c r="E42" s="238"/>
      <c r="F42" s="238"/>
      <c r="G42" s="238"/>
      <c r="H42" s="238"/>
      <c r="I42" s="238"/>
      <c r="J42" s="238"/>
      <c r="K42" s="238"/>
      <c r="L42" s="238"/>
      <c r="M42" s="238"/>
      <c r="N42" s="238"/>
      <c r="O42" s="287"/>
      <c r="P42" s="287"/>
      <c r="Q42" s="287"/>
      <c r="R42" s="287"/>
      <c r="S42" s="287"/>
      <c r="T42" s="238"/>
      <c r="U42" s="238"/>
      <c r="V42" s="238"/>
      <c r="W42" s="238"/>
      <c r="X42" s="238"/>
      <c r="Y42" s="94"/>
    </row>
    <row r="43" spans="3:25" ht="20.100000000000001" customHeight="1">
      <c r="C43" s="238"/>
      <c r="D43" s="238"/>
      <c r="E43" s="238"/>
      <c r="F43" s="238"/>
      <c r="G43" s="238"/>
      <c r="H43" s="238"/>
      <c r="I43" s="238"/>
      <c r="J43" s="238"/>
      <c r="K43" s="238"/>
      <c r="L43" s="238"/>
      <c r="M43" s="238"/>
      <c r="N43" s="238"/>
      <c r="O43" s="287"/>
      <c r="P43" s="287"/>
      <c r="Q43" s="287"/>
      <c r="R43" s="287"/>
      <c r="S43" s="287"/>
      <c r="T43" s="238"/>
      <c r="U43" s="238"/>
      <c r="V43" s="238"/>
      <c r="W43" s="238"/>
      <c r="X43" s="238"/>
      <c r="Y43" s="94"/>
    </row>
    <row r="44" spans="3:25" ht="20.100000000000001" customHeight="1">
      <c r="C44" s="238"/>
      <c r="D44" s="238"/>
      <c r="E44" s="238"/>
      <c r="F44" s="238"/>
      <c r="G44" s="238"/>
      <c r="H44" s="238"/>
      <c r="I44" s="238"/>
      <c r="J44" s="238"/>
      <c r="K44" s="238"/>
      <c r="L44" s="238"/>
      <c r="M44" s="238"/>
      <c r="N44" s="238"/>
      <c r="O44" s="287"/>
      <c r="P44" s="287"/>
      <c r="Q44" s="287"/>
      <c r="R44" s="287"/>
      <c r="S44" s="287"/>
      <c r="T44" s="238"/>
      <c r="U44" s="238"/>
      <c r="V44" s="238"/>
      <c r="W44" s="238"/>
      <c r="X44" s="238"/>
      <c r="Y44" s="94"/>
    </row>
    <row r="45" spans="3:25" ht="20.100000000000001" customHeight="1">
      <c r="C45" s="238"/>
      <c r="D45" s="238"/>
      <c r="E45" s="238"/>
      <c r="F45" s="238"/>
      <c r="G45" s="238"/>
      <c r="H45" s="238"/>
      <c r="I45" s="238"/>
      <c r="J45" s="238"/>
      <c r="K45" s="238"/>
      <c r="L45" s="238"/>
      <c r="M45" s="238"/>
      <c r="N45" s="238"/>
      <c r="O45" s="287"/>
      <c r="P45" s="287"/>
      <c r="Q45" s="287"/>
      <c r="R45" s="287"/>
      <c r="S45" s="287"/>
      <c r="T45" s="238"/>
      <c r="U45" s="238"/>
      <c r="V45" s="238"/>
      <c r="W45" s="238"/>
      <c r="X45" s="238"/>
      <c r="Y45" s="94"/>
    </row>
    <row r="46" spans="3:25" ht="20.100000000000001" customHeight="1">
      <c r="C46" s="238"/>
      <c r="D46" s="238"/>
      <c r="E46" s="238"/>
      <c r="F46" s="238"/>
      <c r="G46" s="238"/>
      <c r="H46" s="238"/>
      <c r="I46" s="238"/>
      <c r="J46" s="238"/>
      <c r="K46" s="238"/>
      <c r="L46" s="238"/>
      <c r="M46" s="238"/>
      <c r="N46" s="238"/>
      <c r="O46" s="287"/>
      <c r="P46" s="287"/>
      <c r="Q46" s="287"/>
      <c r="R46" s="287"/>
      <c r="S46" s="287"/>
      <c r="T46" s="238"/>
      <c r="U46" s="238"/>
      <c r="V46" s="238"/>
      <c r="W46" s="238"/>
      <c r="X46" s="238"/>
      <c r="Y46" s="94"/>
    </row>
    <row r="47" spans="3:25" ht="20.100000000000001" customHeight="1">
      <c r="C47" s="238"/>
      <c r="D47" s="238"/>
      <c r="E47" s="238"/>
      <c r="F47" s="238"/>
      <c r="G47" s="238"/>
      <c r="H47" s="238"/>
      <c r="I47" s="238"/>
      <c r="J47" s="238"/>
      <c r="K47" s="238"/>
      <c r="L47" s="238"/>
      <c r="M47" s="238"/>
      <c r="N47" s="238"/>
      <c r="O47" s="287"/>
      <c r="P47" s="287"/>
      <c r="Q47" s="287"/>
      <c r="R47" s="287"/>
      <c r="S47" s="287"/>
      <c r="T47" s="238"/>
      <c r="U47" s="238"/>
      <c r="V47" s="238"/>
      <c r="W47" s="238"/>
      <c r="X47" s="238"/>
      <c r="Y47" s="94"/>
    </row>
  </sheetData>
  <sheetProtection algorithmName="SHA-512" hashValue="COYliFg7kASyIuL4QJ1w0vJzQl7L4teB4xV8K/fuL6ad4FNsdCjdSWeOCOLBggHPkgGiy1kvBvaVKl1/CH1UYA==" saltValue="zg9Av1SmM1RbqvvHKNcpig==" spinCount="100000" sheet="1" objects="1" scenarios="1"/>
  <mergeCells count="178">
    <mergeCell ref="G5:H5"/>
    <mergeCell ref="K1:M1"/>
    <mergeCell ref="N1:S1"/>
    <mergeCell ref="E2:G2"/>
    <mergeCell ref="H2:J2"/>
    <mergeCell ref="B1:D1"/>
    <mergeCell ref="E1:G1"/>
    <mergeCell ref="I1:J1"/>
    <mergeCell ref="B2:D2"/>
    <mergeCell ref="T46:X46"/>
    <mergeCell ref="C47:H47"/>
    <mergeCell ref="I47:N47"/>
    <mergeCell ref="O47:S47"/>
    <mergeCell ref="T47:X47"/>
    <mergeCell ref="C44:H44"/>
    <mergeCell ref="I44:N44"/>
    <mergeCell ref="O44:S44"/>
    <mergeCell ref="T44:X44"/>
    <mergeCell ref="C45:H45"/>
    <mergeCell ref="I45:N45"/>
    <mergeCell ref="O45:S45"/>
    <mergeCell ref="T45:X45"/>
    <mergeCell ref="C46:H46"/>
    <mergeCell ref="I46:N46"/>
    <mergeCell ref="O46:S46"/>
    <mergeCell ref="T43:X43"/>
    <mergeCell ref="C40:H40"/>
    <mergeCell ref="I40:N40"/>
    <mergeCell ref="O40:S40"/>
    <mergeCell ref="T40:X40"/>
    <mergeCell ref="C41:H41"/>
    <mergeCell ref="I41:N41"/>
    <mergeCell ref="O41:S41"/>
    <mergeCell ref="T41:X41"/>
    <mergeCell ref="T42:X42"/>
    <mergeCell ref="C43:H43"/>
    <mergeCell ref="I43:N43"/>
    <mergeCell ref="O43:S43"/>
    <mergeCell ref="C42:H42"/>
    <mergeCell ref="I42:N42"/>
    <mergeCell ref="O42:S42"/>
    <mergeCell ref="T38:X38"/>
    <mergeCell ref="C39:H39"/>
    <mergeCell ref="I39:N39"/>
    <mergeCell ref="O39:S39"/>
    <mergeCell ref="T39:X39"/>
    <mergeCell ref="C36:H36"/>
    <mergeCell ref="I36:N36"/>
    <mergeCell ref="O36:S36"/>
    <mergeCell ref="T36:X36"/>
    <mergeCell ref="C37:H37"/>
    <mergeCell ref="I37:N37"/>
    <mergeCell ref="O37:S37"/>
    <mergeCell ref="T37:X37"/>
    <mergeCell ref="C38:H38"/>
    <mergeCell ref="I38:N38"/>
    <mergeCell ref="O38:S38"/>
    <mergeCell ref="T34:X34"/>
    <mergeCell ref="C35:H35"/>
    <mergeCell ref="I35:N35"/>
    <mergeCell ref="O35:S35"/>
    <mergeCell ref="T35:X35"/>
    <mergeCell ref="C32:H32"/>
    <mergeCell ref="I32:N32"/>
    <mergeCell ref="O32:S32"/>
    <mergeCell ref="T32:X32"/>
    <mergeCell ref="C33:H33"/>
    <mergeCell ref="I33:N33"/>
    <mergeCell ref="O33:S33"/>
    <mergeCell ref="T33:X33"/>
    <mergeCell ref="C34:H34"/>
    <mergeCell ref="I34:N34"/>
    <mergeCell ref="O34:S34"/>
    <mergeCell ref="T30:X30"/>
    <mergeCell ref="C31:H31"/>
    <mergeCell ref="I31:N31"/>
    <mergeCell ref="O31:S31"/>
    <mergeCell ref="T31:X31"/>
    <mergeCell ref="C28:H28"/>
    <mergeCell ref="I28:N28"/>
    <mergeCell ref="O28:S28"/>
    <mergeCell ref="T28:X28"/>
    <mergeCell ref="C29:H29"/>
    <mergeCell ref="I29:N29"/>
    <mergeCell ref="O29:S29"/>
    <mergeCell ref="T29:X29"/>
    <mergeCell ref="C30:H30"/>
    <mergeCell ref="I30:N30"/>
    <mergeCell ref="O30:S30"/>
    <mergeCell ref="I26:N26"/>
    <mergeCell ref="O26:S26"/>
    <mergeCell ref="T26:X26"/>
    <mergeCell ref="C27:H27"/>
    <mergeCell ref="I27:N27"/>
    <mergeCell ref="O27:S27"/>
    <mergeCell ref="T27:X27"/>
    <mergeCell ref="C24:H24"/>
    <mergeCell ref="I24:N24"/>
    <mergeCell ref="O24:S24"/>
    <mergeCell ref="T24:X24"/>
    <mergeCell ref="C25:H25"/>
    <mergeCell ref="I25:N25"/>
    <mergeCell ref="O25:S25"/>
    <mergeCell ref="T25:X25"/>
    <mergeCell ref="C26:H26"/>
    <mergeCell ref="C22:H22"/>
    <mergeCell ref="I22:N22"/>
    <mergeCell ref="O22:S22"/>
    <mergeCell ref="T22:X22"/>
    <mergeCell ref="C23:H23"/>
    <mergeCell ref="I23:N23"/>
    <mergeCell ref="O23:S23"/>
    <mergeCell ref="T23:X23"/>
    <mergeCell ref="C20:H20"/>
    <mergeCell ref="I20:N20"/>
    <mergeCell ref="O20:S20"/>
    <mergeCell ref="T20:X20"/>
    <mergeCell ref="C21:H21"/>
    <mergeCell ref="I21:N21"/>
    <mergeCell ref="O21:S21"/>
    <mergeCell ref="T21:X21"/>
    <mergeCell ref="C18:H18"/>
    <mergeCell ref="I18:N18"/>
    <mergeCell ref="O18:S18"/>
    <mergeCell ref="T18:X18"/>
    <mergeCell ref="C19:H19"/>
    <mergeCell ref="I19:N19"/>
    <mergeCell ref="O19:S19"/>
    <mergeCell ref="T19:X19"/>
    <mergeCell ref="C16:H16"/>
    <mergeCell ref="I16:N16"/>
    <mergeCell ref="O16:S16"/>
    <mergeCell ref="T16:X16"/>
    <mergeCell ref="C17:H17"/>
    <mergeCell ref="I17:N17"/>
    <mergeCell ref="O17:S17"/>
    <mergeCell ref="T17:X17"/>
    <mergeCell ref="T9:X9"/>
    <mergeCell ref="C14:H14"/>
    <mergeCell ref="I14:N14"/>
    <mergeCell ref="O14:S14"/>
    <mergeCell ref="T14:X14"/>
    <mergeCell ref="C15:H15"/>
    <mergeCell ref="I15:N15"/>
    <mergeCell ref="O15:S15"/>
    <mergeCell ref="T15:X15"/>
    <mergeCell ref="C12:H12"/>
    <mergeCell ref="I12:N12"/>
    <mergeCell ref="O12:S12"/>
    <mergeCell ref="T12:X12"/>
    <mergeCell ref="C13:H13"/>
    <mergeCell ref="I13:N13"/>
    <mergeCell ref="O13:S13"/>
    <mergeCell ref="T13:X13"/>
    <mergeCell ref="AA13:AK13"/>
    <mergeCell ref="AA12:AK12"/>
    <mergeCell ref="AA9:AK9"/>
    <mergeCell ref="AA10:AK10"/>
    <mergeCell ref="AA11:AK11"/>
    <mergeCell ref="C7:H7"/>
    <mergeCell ref="I7:N7"/>
    <mergeCell ref="O7:S7"/>
    <mergeCell ref="T7:X7"/>
    <mergeCell ref="C10:H10"/>
    <mergeCell ref="I10:N10"/>
    <mergeCell ref="O10:S10"/>
    <mergeCell ref="T10:X10"/>
    <mergeCell ref="C11:H11"/>
    <mergeCell ref="I11:N11"/>
    <mergeCell ref="O11:S11"/>
    <mergeCell ref="T11:X11"/>
    <mergeCell ref="C8:H8"/>
    <mergeCell ref="I8:N8"/>
    <mergeCell ref="O8:S8"/>
    <mergeCell ref="T8:X8"/>
    <mergeCell ref="C9:H9"/>
    <mergeCell ref="I9:N9"/>
    <mergeCell ref="O9:S9"/>
  </mergeCells>
  <phoneticPr fontId="7"/>
  <conditionalFormatting sqref="AA9">
    <cfRule type="expression" dxfId="44" priority="10">
      <formula>OR(IF($E$1="",TRUE),IF($I$1="",TRUE),IF($N$1="",TRUE),IF($E$2="",TRUE),IF($H$2="",TRUE))</formula>
    </cfRule>
  </conditionalFormatting>
  <conditionalFormatting sqref="AA10:AK10">
    <cfRule type="expression" dxfId="43" priority="8">
      <formula>AND($I$1&lt;&gt;"",NOT(LEN($I$1)=3))</formula>
    </cfRule>
    <cfRule type="expression" dxfId="42" priority="9">
      <formula>AND($E$1&lt;&gt;"",OR(COUNTIF($E$1,"&lt;&gt;R*"),NOT(LEN($E$1)=11)))</formula>
    </cfRule>
  </conditionalFormatting>
  <conditionalFormatting sqref="AA11:AK11">
    <cfRule type="expression" dxfId="41" priority="7">
      <formula>IF($E$1="",FALSE,NOT(OR(MID($E$1,5,1)="1",MID($E$1,5,1)="2")))</formula>
    </cfRule>
  </conditionalFormatting>
  <conditionalFormatting sqref="E1 I1 N1 E2 H2">
    <cfRule type="expression" dxfId="40" priority="6">
      <formula>E1=""</formula>
    </cfRule>
  </conditionalFormatting>
  <conditionalFormatting sqref="AA12:AK12">
    <cfRule type="expression" dxfId="39" priority="5">
      <formula>OR(AND($E$2="中堅企業等",$H$2="卒業枠"),AND($E$2="中小企業者等",$H$2="グローバルＶ字回復枠"))</formula>
    </cfRule>
  </conditionalFormatting>
  <conditionalFormatting sqref="E2:J2">
    <cfRule type="expression" dxfId="38" priority="4">
      <formula>OR(AND($E$2="中堅企業等",$H$2="卒業枠"),AND($E$2="中小企業者等",$H$2="グローバルＶ字回復枠"))</formula>
    </cfRule>
  </conditionalFormatting>
  <conditionalFormatting sqref="AA13:AK13">
    <cfRule type="expression" dxfId="37" priority="3">
      <formula>AND($G$5="変更なし",COUNTA($C$8:$X$47)&lt;&gt;0)</formula>
    </cfRule>
  </conditionalFormatting>
  <conditionalFormatting sqref="C8:X47">
    <cfRule type="expression" dxfId="36" priority="2">
      <formula>$G$5="変更なし"</formula>
    </cfRule>
  </conditionalFormatting>
  <conditionalFormatting sqref="X4">
    <cfRule type="expression" dxfId="35" priority="1">
      <formula>$G$5="変更なし"</formula>
    </cfRule>
  </conditionalFormatting>
  <dataValidations count="3">
    <dataValidation type="custom" allowBlank="1" showInputMessage="1" showErrorMessage="1" sqref="C8:H47" xr:uid="{BBB01BDE-B58C-4828-A6FD-12369FE6D65A}">
      <formula1>LEN(C8)&lt;=64</formula1>
    </dataValidation>
    <dataValidation type="whole" allowBlank="1" showInputMessage="1" showErrorMessage="1" sqref="O8:S47" xr:uid="{E8915CD3-5C23-4040-BE02-2A8A5A215D82}">
      <formula1>0</formula1>
      <formula2>999999999999</formula2>
    </dataValidation>
    <dataValidation type="list" showInputMessage="1" showErrorMessage="1" sqref="G5:H5" xr:uid="{235937EC-510E-4ED8-A423-E2F8546F04F0}">
      <formula1>"変更なし,変更あり"</formula1>
    </dataValidation>
  </dataValidations>
  <hyperlinks>
    <hyperlink ref="T1" location="'１．申請者の概要'!A1" display="←　設定は、「１．申請者の概要」シートで変更してください。" xr:uid="{52CCD0F3-10EA-4C50-A912-A10EFA7BB6EA}"/>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A1515FD-21D5-4A23-B5AC-45BCC1C52D74}">
          <x14:formula1>
            <xm:f>プルダウンデータ!$C$241:$C$337</xm:f>
          </x14:formula1>
          <xm:sqref>I8:N47</xm:sqref>
        </x14:dataValidation>
        <x14:dataValidation type="list" allowBlank="1" showInputMessage="1" showErrorMessage="1" xr:uid="{6C5DE0F1-89C9-43D0-9B63-99E464FAE9EF}">
          <x14:formula1>
            <xm:f>OFFSET(プルダウンデータ!$C$347,,,COUNTIF(プルダウンデータ!$C$347:$C$388,"?*"))</xm:f>
          </x14:formula1>
          <xm:sqref>T8:X47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756B-ECB9-43DC-81D3-ECB9335F0690}">
  <sheetPr codeName="Sheet7"/>
  <dimension ref="A1:AC24"/>
  <sheetViews>
    <sheetView showGridLines="0" zoomScaleNormal="100" workbookViewId="0"/>
  </sheetViews>
  <sheetFormatPr defaultColWidth="8.875" defaultRowHeight="19.5" customHeight="1"/>
  <cols>
    <col min="1" max="1" width="5.25" style="95" bestFit="1" customWidth="1"/>
    <col min="2" max="15" width="8" style="95" customWidth="1"/>
    <col min="16" max="16" width="9.125" style="95" customWidth="1"/>
    <col min="17" max="17" width="8" style="96" customWidth="1"/>
    <col min="18" max="18" width="8" style="95" customWidth="1"/>
    <col min="19" max="16384" width="8.875" style="95"/>
  </cols>
  <sheetData>
    <row r="1" spans="1:29" ht="19.5" customHeight="1">
      <c r="A1" s="122" t="s">
        <v>973</v>
      </c>
    </row>
    <row r="2" spans="1:29" ht="19.5" customHeight="1">
      <c r="B2" s="241" t="s">
        <v>83</v>
      </c>
      <c r="C2" s="242"/>
      <c r="D2" s="288" t="str">
        <f>IF(受付番号="","",受付番号)</f>
        <v/>
      </c>
      <c r="E2" s="289"/>
      <c r="F2" s="53" t="s">
        <v>101</v>
      </c>
      <c r="G2" s="66" t="str">
        <f>IF(受付番号枝番="","",受付番号枝番)</f>
        <v/>
      </c>
      <c r="H2" s="241" t="s">
        <v>84</v>
      </c>
      <c r="I2" s="242"/>
      <c r="J2" s="243"/>
      <c r="K2" s="290" t="str">
        <f>IF(事業者名="","",事業者名)</f>
        <v/>
      </c>
      <c r="L2" s="291"/>
      <c r="M2" s="292"/>
      <c r="N2" s="79" t="s">
        <v>954</v>
      </c>
      <c r="Q2" s="95"/>
    </row>
    <row r="3" spans="1:29" ht="19.5" customHeight="1">
      <c r="B3" s="241" t="s">
        <v>102</v>
      </c>
      <c r="C3" s="242"/>
      <c r="D3" s="290" t="str">
        <f>IF(事業類型="","",事業類型)</f>
        <v/>
      </c>
      <c r="E3" s="291"/>
      <c r="F3" s="290" t="str">
        <f>IF(枠="","",枠)</f>
        <v/>
      </c>
      <c r="G3" s="292"/>
      <c r="J3" s="56"/>
      <c r="K3" s="56"/>
      <c r="L3" s="56"/>
      <c r="M3" s="56"/>
      <c r="N3" s="56"/>
      <c r="O3" s="56"/>
      <c r="P3" s="97"/>
      <c r="Q3" s="95"/>
    </row>
    <row r="4" spans="1:29" ht="19.5" customHeight="1">
      <c r="B4" s="6"/>
      <c r="C4" s="98"/>
      <c r="D4" s="98"/>
      <c r="E4" s="98"/>
      <c r="F4" s="98"/>
      <c r="G4" s="98"/>
      <c r="H4" s="98"/>
      <c r="I4" s="98"/>
      <c r="J4" s="98"/>
      <c r="K4" s="98"/>
      <c r="L4" s="98"/>
      <c r="M4" s="98"/>
      <c r="N4" s="98"/>
      <c r="O4" s="98"/>
      <c r="P4" s="84" t="s">
        <v>113</v>
      </c>
      <c r="Q4" s="98"/>
      <c r="R4" s="98"/>
    </row>
    <row r="5" spans="1:29" ht="19.5" customHeight="1">
      <c r="B5" s="99" t="s">
        <v>974</v>
      </c>
      <c r="C5" s="100"/>
      <c r="D5" s="101"/>
      <c r="E5" s="101"/>
      <c r="F5" s="100"/>
      <c r="K5" s="96"/>
      <c r="L5" s="96"/>
      <c r="M5" s="96"/>
      <c r="N5" s="96"/>
      <c r="O5" s="96"/>
      <c r="R5" s="96"/>
    </row>
    <row r="6" spans="1:29" ht="45" customHeight="1">
      <c r="A6" s="309" t="s">
        <v>216</v>
      </c>
      <c r="B6" s="303" t="s">
        <v>85</v>
      </c>
      <c r="C6" s="303"/>
      <c r="D6" s="303"/>
      <c r="E6" s="304" t="s">
        <v>86</v>
      </c>
      <c r="F6" s="304"/>
      <c r="G6" s="304"/>
      <c r="H6" s="304" t="s">
        <v>87</v>
      </c>
      <c r="I6" s="304"/>
      <c r="J6" s="304"/>
      <c r="K6" s="304" t="s">
        <v>88</v>
      </c>
      <c r="L6" s="304"/>
      <c r="M6" s="304"/>
      <c r="N6" s="304" t="s">
        <v>89</v>
      </c>
      <c r="O6" s="304"/>
      <c r="P6" s="304"/>
      <c r="S6" s="102" t="str">
        <f>MID(K7,10,1)</f>
        <v/>
      </c>
      <c r="T6" s="102" t="str">
        <f>MID(K7,8,1)</f>
        <v/>
      </c>
    </row>
    <row r="7" spans="1:29" ht="19.5" customHeight="1">
      <c r="A7" s="310"/>
      <c r="B7" s="303"/>
      <c r="C7" s="303"/>
      <c r="D7" s="303"/>
      <c r="E7" s="304"/>
      <c r="F7" s="304"/>
      <c r="G7" s="304"/>
      <c r="H7" s="304"/>
      <c r="I7" s="304"/>
      <c r="J7" s="304"/>
      <c r="K7" s="304" t="str">
        <f>IF(AND($D$3="中小企業者等", $F$3="緊急事態宣言特別枠"),"（Ｄ）補助率　３／４",IF(OR(AND($D$3="中堅企業等", $F$3="通常枠"), AND($D$3="中堅企業等", $F$3="グローバルＶ字回復枠")), "（Ｄ）補助率　１／２",IF(OR(AND($D$3="中小企業者等", $F$3="通常枠"), AND($D$3="中小企業者等", $F$3="卒業枠"), AND($D$3="中堅企業等", $F$3="緊急事態宣言特別枠")),"（Ｄ）補助率　２／３","")))</f>
        <v/>
      </c>
      <c r="L7" s="304"/>
      <c r="M7" s="304"/>
      <c r="N7" s="304"/>
      <c r="O7" s="304"/>
      <c r="P7" s="304"/>
    </row>
    <row r="8" spans="1:29" ht="19.5" customHeight="1">
      <c r="A8" s="55"/>
      <c r="B8" s="293" t="s">
        <v>90</v>
      </c>
      <c r="C8" s="294"/>
      <c r="D8" s="295"/>
      <c r="E8" s="296"/>
      <c r="F8" s="297"/>
      <c r="G8" s="298"/>
      <c r="H8" s="296"/>
      <c r="I8" s="297"/>
      <c r="J8" s="298"/>
      <c r="K8" s="296"/>
      <c r="L8" s="297"/>
      <c r="M8" s="298"/>
      <c r="N8" s="299"/>
      <c r="O8" s="300"/>
      <c r="P8" s="301"/>
      <c r="Q8" s="103"/>
    </row>
    <row r="9" spans="1:29" ht="19.5" customHeight="1">
      <c r="A9" s="55"/>
      <c r="B9" s="293" t="s">
        <v>91</v>
      </c>
      <c r="C9" s="294"/>
      <c r="D9" s="295"/>
      <c r="E9" s="296"/>
      <c r="F9" s="297"/>
      <c r="G9" s="298"/>
      <c r="H9" s="296"/>
      <c r="I9" s="297"/>
      <c r="J9" s="298"/>
      <c r="K9" s="296"/>
      <c r="L9" s="297"/>
      <c r="M9" s="298"/>
      <c r="N9" s="299"/>
      <c r="O9" s="300"/>
      <c r="P9" s="301"/>
      <c r="Q9" s="103"/>
    </row>
    <row r="10" spans="1:29" ht="19.5" customHeight="1">
      <c r="A10" s="55"/>
      <c r="B10" s="293" t="s">
        <v>92</v>
      </c>
      <c r="C10" s="294"/>
      <c r="D10" s="295"/>
      <c r="E10" s="296"/>
      <c r="F10" s="297"/>
      <c r="G10" s="298"/>
      <c r="H10" s="296"/>
      <c r="I10" s="297"/>
      <c r="J10" s="298"/>
      <c r="K10" s="296"/>
      <c r="L10" s="297"/>
      <c r="M10" s="298"/>
      <c r="N10" s="299"/>
      <c r="O10" s="300"/>
      <c r="P10" s="301"/>
      <c r="Q10" s="103"/>
      <c r="S10" s="104" t="s">
        <v>941</v>
      </c>
      <c r="T10" s="105"/>
      <c r="U10" s="106"/>
      <c r="V10" s="106"/>
      <c r="W10" s="106"/>
      <c r="X10" s="106"/>
      <c r="Y10" s="106"/>
      <c r="Z10" s="106"/>
      <c r="AA10" s="106"/>
      <c r="AB10" s="106"/>
      <c r="AC10" s="107"/>
    </row>
    <row r="11" spans="1:29" ht="19.5" customHeight="1">
      <c r="A11" s="55"/>
      <c r="B11" s="293" t="s">
        <v>93</v>
      </c>
      <c r="C11" s="294"/>
      <c r="D11" s="295"/>
      <c r="E11" s="296"/>
      <c r="F11" s="297"/>
      <c r="G11" s="298"/>
      <c r="H11" s="296"/>
      <c r="I11" s="297"/>
      <c r="J11" s="298"/>
      <c r="K11" s="296"/>
      <c r="L11" s="297"/>
      <c r="M11" s="298"/>
      <c r="N11" s="299"/>
      <c r="O11" s="300"/>
      <c r="P11" s="301"/>
      <c r="Q11" s="103"/>
      <c r="S11" s="311" t="s">
        <v>942</v>
      </c>
      <c r="T11" s="312"/>
      <c r="U11" s="312"/>
      <c r="V11" s="312"/>
      <c r="W11" s="312"/>
      <c r="X11" s="312"/>
      <c r="Y11" s="312"/>
      <c r="Z11" s="312"/>
      <c r="AA11" s="312"/>
      <c r="AB11" s="312"/>
      <c r="AC11" s="313"/>
    </row>
    <row r="12" spans="1:29" ht="19.5" customHeight="1">
      <c r="A12" s="55"/>
      <c r="B12" s="293" t="s">
        <v>106</v>
      </c>
      <c r="C12" s="294"/>
      <c r="D12" s="295"/>
      <c r="E12" s="302"/>
      <c r="F12" s="302"/>
      <c r="G12" s="302"/>
      <c r="H12" s="302"/>
      <c r="I12" s="302"/>
      <c r="J12" s="302"/>
      <c r="K12" s="302"/>
      <c r="L12" s="302"/>
      <c r="M12" s="302"/>
      <c r="N12" s="299"/>
      <c r="O12" s="300"/>
      <c r="P12" s="301"/>
      <c r="Q12" s="103"/>
      <c r="S12" s="311" t="s">
        <v>943</v>
      </c>
      <c r="T12" s="312"/>
      <c r="U12" s="312"/>
      <c r="V12" s="312"/>
      <c r="W12" s="312"/>
      <c r="X12" s="312"/>
      <c r="Y12" s="312"/>
      <c r="Z12" s="312"/>
      <c r="AA12" s="312"/>
      <c r="AB12" s="312"/>
      <c r="AC12" s="313"/>
    </row>
    <row r="13" spans="1:29" ht="19.5" customHeight="1">
      <c r="A13" s="55"/>
      <c r="B13" s="293" t="s">
        <v>94</v>
      </c>
      <c r="C13" s="294"/>
      <c r="D13" s="295"/>
      <c r="E13" s="302"/>
      <c r="F13" s="302"/>
      <c r="G13" s="302"/>
      <c r="H13" s="302"/>
      <c r="I13" s="302"/>
      <c r="J13" s="302"/>
      <c r="K13" s="302"/>
      <c r="L13" s="302"/>
      <c r="M13" s="302"/>
      <c r="N13" s="299"/>
      <c r="O13" s="300"/>
      <c r="P13" s="301"/>
      <c r="Q13" s="103"/>
      <c r="S13" s="198" t="s">
        <v>944</v>
      </c>
      <c r="T13" s="199"/>
      <c r="U13" s="199"/>
      <c r="V13" s="199"/>
      <c r="W13" s="199"/>
      <c r="X13" s="199"/>
      <c r="Y13" s="199"/>
      <c r="Z13" s="199"/>
      <c r="AA13" s="199"/>
      <c r="AB13" s="199"/>
      <c r="AC13" s="200"/>
    </row>
    <row r="14" spans="1:29" ht="19.5" customHeight="1">
      <c r="A14" s="55"/>
      <c r="B14" s="293" t="s">
        <v>95</v>
      </c>
      <c r="C14" s="294"/>
      <c r="D14" s="295"/>
      <c r="E14" s="302"/>
      <c r="F14" s="302"/>
      <c r="G14" s="302"/>
      <c r="H14" s="302"/>
      <c r="I14" s="302"/>
      <c r="J14" s="302"/>
      <c r="K14" s="302"/>
      <c r="L14" s="302"/>
      <c r="M14" s="302"/>
      <c r="N14" s="299"/>
      <c r="O14" s="300"/>
      <c r="P14" s="301"/>
      <c r="Q14" s="103"/>
      <c r="S14" s="198" t="s">
        <v>945</v>
      </c>
      <c r="T14" s="199"/>
      <c r="U14" s="199"/>
      <c r="V14" s="199"/>
      <c r="W14" s="199"/>
      <c r="X14" s="199"/>
      <c r="Y14" s="199"/>
      <c r="Z14" s="199"/>
      <c r="AA14" s="199"/>
      <c r="AB14" s="199"/>
      <c r="AC14" s="200"/>
    </row>
    <row r="15" spans="1:29" ht="19.5" customHeight="1">
      <c r="A15" s="55"/>
      <c r="B15" s="293" t="s">
        <v>96</v>
      </c>
      <c r="C15" s="294"/>
      <c r="D15" s="295"/>
      <c r="E15" s="302"/>
      <c r="F15" s="302"/>
      <c r="G15" s="302"/>
      <c r="H15" s="302"/>
      <c r="I15" s="302"/>
      <c r="J15" s="302"/>
      <c r="K15" s="302"/>
      <c r="L15" s="302"/>
      <c r="M15" s="302"/>
      <c r="N15" s="299"/>
      <c r="O15" s="300"/>
      <c r="P15" s="301"/>
      <c r="Q15" s="103"/>
      <c r="S15" s="198" t="s">
        <v>946</v>
      </c>
      <c r="T15" s="199"/>
      <c r="U15" s="199"/>
      <c r="V15" s="199"/>
      <c r="W15" s="199"/>
      <c r="X15" s="199"/>
      <c r="Y15" s="199"/>
      <c r="Z15" s="199"/>
      <c r="AA15" s="199"/>
      <c r="AB15" s="199"/>
      <c r="AC15" s="200"/>
    </row>
    <row r="16" spans="1:29" ht="19.5" customHeight="1">
      <c r="A16" s="55"/>
      <c r="B16" s="293" t="s">
        <v>97</v>
      </c>
      <c r="C16" s="294"/>
      <c r="D16" s="295"/>
      <c r="E16" s="302"/>
      <c r="F16" s="302"/>
      <c r="G16" s="302"/>
      <c r="H16" s="302"/>
      <c r="I16" s="302"/>
      <c r="J16" s="302"/>
      <c r="K16" s="302"/>
      <c r="L16" s="302"/>
      <c r="M16" s="302"/>
      <c r="N16" s="299"/>
      <c r="O16" s="300"/>
      <c r="P16" s="301"/>
      <c r="Q16" s="103"/>
      <c r="S16" s="198" t="s">
        <v>956</v>
      </c>
      <c r="T16" s="199"/>
      <c r="U16" s="199"/>
      <c r="V16" s="199"/>
      <c r="W16" s="199"/>
      <c r="X16" s="199"/>
      <c r="Y16" s="199"/>
      <c r="Z16" s="199"/>
      <c r="AA16" s="199"/>
      <c r="AB16" s="199"/>
      <c r="AC16" s="200"/>
    </row>
    <row r="17" spans="1:29" ht="19.5" customHeight="1">
      <c r="A17" s="55"/>
      <c r="B17" s="293" t="s">
        <v>98</v>
      </c>
      <c r="C17" s="294"/>
      <c r="D17" s="295"/>
      <c r="E17" s="302"/>
      <c r="F17" s="302"/>
      <c r="G17" s="302"/>
      <c r="H17" s="302"/>
      <c r="I17" s="302"/>
      <c r="J17" s="302"/>
      <c r="K17" s="302"/>
      <c r="L17" s="302"/>
      <c r="M17" s="302"/>
      <c r="N17" s="299"/>
      <c r="O17" s="300"/>
      <c r="P17" s="301"/>
      <c r="Q17" s="103"/>
      <c r="S17" s="198" t="s">
        <v>955</v>
      </c>
      <c r="T17" s="199"/>
      <c r="U17" s="199"/>
      <c r="V17" s="199"/>
      <c r="W17" s="199"/>
      <c r="X17" s="199"/>
      <c r="Y17" s="199"/>
      <c r="Z17" s="199"/>
      <c r="AA17" s="199"/>
      <c r="AB17" s="199"/>
      <c r="AC17" s="200"/>
    </row>
    <row r="18" spans="1:29" ht="19.5" customHeight="1">
      <c r="A18" s="55"/>
      <c r="B18" s="293" t="s">
        <v>107</v>
      </c>
      <c r="C18" s="294"/>
      <c r="D18" s="295"/>
      <c r="E18" s="305"/>
      <c r="F18" s="306"/>
      <c r="G18" s="307"/>
      <c r="H18" s="305"/>
      <c r="I18" s="306"/>
      <c r="J18" s="307"/>
      <c r="K18" s="305"/>
      <c r="L18" s="306"/>
      <c r="M18" s="307"/>
      <c r="N18" s="316"/>
      <c r="O18" s="317"/>
      <c r="P18" s="318"/>
      <c r="Q18" s="103"/>
      <c r="S18" s="198" t="s">
        <v>952</v>
      </c>
      <c r="T18" s="199"/>
      <c r="U18" s="199"/>
      <c r="V18" s="199"/>
      <c r="W18" s="199"/>
      <c r="X18" s="199"/>
      <c r="Y18" s="199"/>
      <c r="Z18" s="199"/>
      <c r="AA18" s="199"/>
      <c r="AB18" s="199"/>
      <c r="AC18" s="200"/>
    </row>
    <row r="19" spans="1:29" ht="19.5" customHeight="1">
      <c r="A19" s="108"/>
      <c r="B19" s="321" t="s">
        <v>99</v>
      </c>
      <c r="C19" s="304"/>
      <c r="D19" s="304"/>
      <c r="E19" s="319">
        <f>SUM($E$8:$G$18)</f>
        <v>0</v>
      </c>
      <c r="F19" s="319"/>
      <c r="G19" s="319"/>
      <c r="H19" s="319">
        <f>SUM($H$8:$J$18)</f>
        <v>0</v>
      </c>
      <c r="I19" s="319"/>
      <c r="J19" s="319"/>
      <c r="K19" s="320">
        <f>SUM($K$8:$M$18)</f>
        <v>0</v>
      </c>
      <c r="L19" s="320"/>
      <c r="M19" s="320"/>
      <c r="N19" s="308"/>
      <c r="O19" s="308"/>
      <c r="P19" s="308"/>
      <c r="S19" s="198" t="s">
        <v>963</v>
      </c>
      <c r="T19" s="199"/>
      <c r="U19" s="199"/>
      <c r="V19" s="199"/>
      <c r="W19" s="199"/>
      <c r="X19" s="199"/>
      <c r="Y19" s="199"/>
      <c r="Z19" s="199"/>
      <c r="AA19" s="199"/>
      <c r="AB19" s="199"/>
      <c r="AC19" s="200"/>
    </row>
    <row r="20" spans="1:29" ht="19.5" customHeight="1">
      <c r="A20" s="314" t="s">
        <v>980</v>
      </c>
      <c r="B20" s="315"/>
      <c r="C20" s="315"/>
      <c r="D20" s="315"/>
      <c r="E20" s="315"/>
      <c r="F20" s="315"/>
      <c r="G20" s="315"/>
      <c r="H20" s="315"/>
      <c r="I20" s="315"/>
      <c r="J20" s="315"/>
      <c r="K20" s="315"/>
      <c r="L20" s="315"/>
      <c r="M20" s="315"/>
      <c r="N20" s="315"/>
      <c r="O20" s="315"/>
      <c r="P20" s="315"/>
    </row>
    <row r="24" spans="1:29" ht="19.5" customHeight="1">
      <c r="B24" s="109"/>
    </row>
  </sheetData>
  <sheetProtection algorithmName="SHA-512" hashValue="2ZMrI4uCUCH+0/R6hpnKLwPDZ1tuWfV6BpohtAjTdCS3qv3Vt+lvVDvBLOZ7E4oaQtRBCwFoovWu0zFVYjCPkQ==" saltValue="dWKunZwnEYLbziLjW54V2g==" spinCount="100000" sheet="1" objects="1" scenarios="1"/>
  <mergeCells count="84">
    <mergeCell ref="A20:P20"/>
    <mergeCell ref="K18:M18"/>
    <mergeCell ref="N18:P18"/>
    <mergeCell ref="H18:J18"/>
    <mergeCell ref="E19:G19"/>
    <mergeCell ref="H19:J19"/>
    <mergeCell ref="K19:M19"/>
    <mergeCell ref="B19:D19"/>
    <mergeCell ref="E17:G17"/>
    <mergeCell ref="B13:D13"/>
    <mergeCell ref="E13:G13"/>
    <mergeCell ref="B14:D14"/>
    <mergeCell ref="E14:G14"/>
    <mergeCell ref="S11:AC11"/>
    <mergeCell ref="S15:AC15"/>
    <mergeCell ref="S14:AC14"/>
    <mergeCell ref="S13:AC13"/>
    <mergeCell ref="S12:AC12"/>
    <mergeCell ref="A6:A7"/>
    <mergeCell ref="E11:G11"/>
    <mergeCell ref="H11:J11"/>
    <mergeCell ref="K11:M11"/>
    <mergeCell ref="N11:P11"/>
    <mergeCell ref="B9:D9"/>
    <mergeCell ref="E9:G9"/>
    <mergeCell ref="H9:J9"/>
    <mergeCell ref="K9:M9"/>
    <mergeCell ref="N9:P9"/>
    <mergeCell ref="B10:D10"/>
    <mergeCell ref="E10:G10"/>
    <mergeCell ref="B11:D11"/>
    <mergeCell ref="K6:M6"/>
    <mergeCell ref="N6:P7"/>
    <mergeCell ref="K7:M7"/>
    <mergeCell ref="B12:D12"/>
    <mergeCell ref="E12:G12"/>
    <mergeCell ref="B18:D18"/>
    <mergeCell ref="E18:G18"/>
    <mergeCell ref="N19:P19"/>
    <mergeCell ref="B15:D15"/>
    <mergeCell ref="E15:G15"/>
    <mergeCell ref="H15:J15"/>
    <mergeCell ref="K15:M15"/>
    <mergeCell ref="N15:P15"/>
    <mergeCell ref="B16:D16"/>
    <mergeCell ref="E16:G16"/>
    <mergeCell ref="H16:J16"/>
    <mergeCell ref="K16:M16"/>
    <mergeCell ref="N16:P16"/>
    <mergeCell ref="B17:D17"/>
    <mergeCell ref="N10:P10"/>
    <mergeCell ref="N17:P17"/>
    <mergeCell ref="H12:J12"/>
    <mergeCell ref="K12:M12"/>
    <mergeCell ref="K14:M14"/>
    <mergeCell ref="N14:P14"/>
    <mergeCell ref="H13:J13"/>
    <mergeCell ref="K13:M13"/>
    <mergeCell ref="N13:P13"/>
    <mergeCell ref="H14:J14"/>
    <mergeCell ref="N12:P12"/>
    <mergeCell ref="K10:M10"/>
    <mergeCell ref="B2:C2"/>
    <mergeCell ref="B3:C3"/>
    <mergeCell ref="B6:D7"/>
    <mergeCell ref="E6:G7"/>
    <mergeCell ref="H2:J2"/>
    <mergeCell ref="H6:J7"/>
    <mergeCell ref="S19:AC19"/>
    <mergeCell ref="S17:AC17"/>
    <mergeCell ref="S18:AC18"/>
    <mergeCell ref="D2:E2"/>
    <mergeCell ref="D3:E3"/>
    <mergeCell ref="F3:G3"/>
    <mergeCell ref="K2:M2"/>
    <mergeCell ref="S16:AC16"/>
    <mergeCell ref="B8:D8"/>
    <mergeCell ref="E8:G8"/>
    <mergeCell ref="H8:J8"/>
    <mergeCell ref="K8:M8"/>
    <mergeCell ref="N8:P8"/>
    <mergeCell ref="H17:J17"/>
    <mergeCell ref="K17:M17"/>
    <mergeCell ref="H10:J10"/>
  </mergeCells>
  <phoneticPr fontId="7"/>
  <conditionalFormatting sqref="E8:P8 E10:P18 E9:H9 K9:P9">
    <cfRule type="expression" dxfId="34" priority="31">
      <formula>$A8="削除"</formula>
    </cfRule>
  </conditionalFormatting>
  <conditionalFormatting sqref="S11">
    <cfRule type="expression" dxfId="33" priority="25">
      <formula>OR( $K$8&gt;ROUNDDOWN($H$8/$S$6*$T$6,0),$K$9&gt;ROUNDDOWN($H$9/$S$6*$T$6,0),$K$10&gt;ROUNDDOWN($H$10/$S$6*$T$6,0),$K$11&gt;ROUNDDOWN($H$11/$S$6*$T$6,0),$K$12&gt;ROUNDDOWN($H$12/$S$6*$T$6,0),$K$13&gt;ROUNDDOWN($H$13/$S$6*$T$6,0),$K$14&gt;ROUNDDOWN($H$14/$S$6*$T$6,0),$K$15&gt;ROUNDDOWN($H$15/$S$6*$T$6,0),$K$16&gt;ROUNDDOWN($H$16/$S$6*$T$6,0),$K$17&gt;ROUNDDOWN($H$17/$S$6*$T$6,0),$K$18&gt;ROUNDDOWN($H$18/$S$6*$T$6,0) )</formula>
    </cfRule>
  </conditionalFormatting>
  <conditionalFormatting sqref="K8:M18">
    <cfRule type="expression" dxfId="32" priority="8">
      <formula>IF(AND(NOT(OR(E8="",E8=0)),NOT(OR(H8="",H8=0))),IF(K8="",TRUE,FALSE),FALSE)</formula>
    </cfRule>
    <cfRule type="expression" dxfId="31" priority="24">
      <formula>$K8&gt;ROUNDDOWN($H8/$S$6*$T$6,0)</formula>
    </cfRule>
  </conditionalFormatting>
  <conditionalFormatting sqref="N8:P18">
    <cfRule type="expression" dxfId="30" priority="20">
      <formula>AND($K8&lt;&gt;"",$K8&lt;&gt;0,$N8="")</formula>
    </cfRule>
  </conditionalFormatting>
  <conditionalFormatting sqref="E8:P18">
    <cfRule type="expression" dxfId="29" priority="13">
      <formula>_xlfn.ISFORMULA(E8)</formula>
    </cfRule>
  </conditionalFormatting>
  <conditionalFormatting sqref="S13">
    <cfRule type="expression" dxfId="28" priority="41">
      <formula>IF(OR(MID($D$2,5,1)="1",MID($D$2,5,1)="2"),AND($D$3="中小企業者等", $F$3="緊急事態宣言特別枠", $K$7&lt;&gt;"（Ｄ）補助率　３／４"),FALSE)</formula>
    </cfRule>
    <cfRule type="expression" dxfId="27" priority="42">
      <formula>IF(OR(MID($D$2,5,1)="1",MID($D$2,5,1)="2"),AND(OR(AND($D$3="中堅企業等", $F$3="通常枠"), AND($D$3="中堅企業等", $F$3="グローバルＶ字回復枠")), $K$7 &lt;&gt; "（Ｄ）補助率　１／２"),FALSE)</formula>
    </cfRule>
    <cfRule type="expression" dxfId="26" priority="43">
      <formula>IF(OR(MID($D$2,5,1)="1",MID($D$2,5,1)="2"),AND(OR(AND($D$3="中小企業者等", $F$3="通常枠"), AND($D$3="中小企業者等", $F$3="卒業枠"), AND($D$3="中堅企業等", $F$3="緊急事態宣言特別枠")), $K$7 &lt;&gt; "（Ｄ）補助率　２／３"),FALSE)</formula>
    </cfRule>
  </conditionalFormatting>
  <conditionalFormatting sqref="K7:M7">
    <cfRule type="expression" dxfId="25" priority="44">
      <formula>$K$7=""</formula>
    </cfRule>
    <cfRule type="expression" dxfId="24" priority="45">
      <formula>IF(OR(MID($D$2,5,1)="1",MID($D$2,5,1)="2"),AND($D$3="中小企業者等", $F$3="緊急事態宣言特別枠", $K$7&lt;&gt;"（Ｄ）補助率　３／４", $K$7&lt;&gt;""),FALSE)</formula>
    </cfRule>
    <cfRule type="expression" dxfId="23" priority="46">
      <formula>IF(OR(MID($D$2,5,1)="1",MID($D$2,5,1)="2"),AND(OR(AND($D$3="中堅企業等", $F$3="通常枠"), AND($D$3="中堅企業等", $F$3="グローバルＶ字回復枠")), $K$7 &lt;&gt; "（Ｄ）補助率　１／２", $K$7&lt;&gt;""),FALSE)</formula>
    </cfRule>
    <cfRule type="expression" dxfId="22" priority="47">
      <formula>IF(OR(MID($D$2,5,1)="1",MID($D$2,5,1)="2"),AND(OR(AND($D$3="中小企業者等", $F$3="通常枠"), AND($D$3="中小企業者等", $F$3="卒業枠"), AND($D$3="中堅企業等", $F$3="緊急事態宣言特別枠")), $K$7 &lt;&gt; "（Ｄ）補助率　２／３", $K$7&lt;&gt;""),FALSE)</formula>
    </cfRule>
  </conditionalFormatting>
  <conditionalFormatting sqref="S14:AC14">
    <cfRule type="expression" dxfId="21" priority="48">
      <formula>AND($D$3="中堅企業等", $F$3="通常枠", $K$19&gt;40000000,$H$19&gt;80000000,($K$19-40000000&gt;($H$19-80000000)/3))</formula>
    </cfRule>
  </conditionalFormatting>
  <conditionalFormatting sqref="E18:P18">
    <cfRule type="expression" dxfId="20" priority="49">
      <formula>AND(OR($F$3="通常枠",$F$3="緊急事態宣言特別枠"), E$18 &lt;&gt; "")</formula>
    </cfRule>
  </conditionalFormatting>
  <conditionalFormatting sqref="S16">
    <cfRule type="expression" dxfId="19" priority="7">
      <formula>OR(IF($D$2="",TRUE),IF($G$2="",TRUE),IF($K$2="",TRUE),IF($D$3="",TRUE),IF($F$3="",TRUE))</formula>
    </cfRule>
  </conditionalFormatting>
  <conditionalFormatting sqref="S17:AC17">
    <cfRule type="expression" dxfId="18" priority="5">
      <formula>AND($G$2&lt;&gt;"",NOT(LEN($G$2)=3))</formula>
    </cfRule>
    <cfRule type="expression" dxfId="17" priority="6">
      <formula>AND($D$2&lt;&gt;"",OR(COUNTIF($D$2,"&lt;&gt;R*"),NOT(LEN($D$2)=11)))</formula>
    </cfRule>
  </conditionalFormatting>
  <conditionalFormatting sqref="S18:AC18">
    <cfRule type="expression" dxfId="16" priority="4">
      <formula>IF($D$2="",FALSE,NOT(OR(MID($D$2,5,1)="1",MID($D$2,5,1)="2")))</formula>
    </cfRule>
  </conditionalFormatting>
  <conditionalFormatting sqref="S12:AC12">
    <cfRule type="expression" dxfId="15" priority="54">
      <formula>OR(AND(K8&lt;&gt;"",K8&lt;&gt;0,N8=""),AND(K9&lt;&gt;"",K9&lt;&gt;0,N9=""),AND(K10&lt;&gt;"",K10&lt;&gt;0,N10=""),AND(K11&lt;&gt;"",K11&lt;&gt;0,N11=""),AND(K12&lt;&gt;"",K12&lt;&gt;0,N12=""),AND(K13&lt;&gt;"",K13&lt;&gt;0,N13=""),AND(K14&lt;&gt;"",K14&lt;&gt;0,N14=""),AND(K15&lt;&gt;"",K15&lt;&gt;0,N15=""),AND(K16&lt;&gt;"",K16&lt;&gt;0,N16=""),AND(K17&lt;&gt;"",K17&lt;&gt;0,N17=""),AND(K18&lt;&gt;"",K18&lt;&gt;0,N18=""))</formula>
    </cfRule>
  </conditionalFormatting>
  <conditionalFormatting sqref="S15:AC15">
    <cfRule type="expression" dxfId="14" priority="55">
      <formula>OR(_xlfn.ISFORMULA(E8),_xlfn.ISFORMULA(E9),_xlfn.ISFORMULA(E10),_xlfn.ISFORMULA(E11),_xlfn.ISFORMULA(E12),_xlfn.ISFORMULA(E13),_xlfn.ISFORMULA(E14),_xlfn.ISFORMULA(E15),_xlfn.ISFORMULA(E16),_xlfn.ISFORMULA(E17),_xlfn.ISFORMULA(E18),_xlfn.ISFORMULA(H8),_xlfn.ISFORMULA(H9),_xlfn.ISFORMULA(H10),_xlfn.ISFORMULA(H11),_xlfn.ISFORMULA(H12),_xlfn.ISFORMULA(H13),_xlfn.ISFORMULA(H14),_xlfn.ISFORMULA(H15),_xlfn.ISFORMULA(H16),_xlfn.ISFORMULA(H17),_xlfn.ISFORMULA(H18),_xlfn.ISFORMULA(K8),_xlfn.ISFORMULA(K9),_xlfn.ISFORMULA(K10),_xlfn.ISFORMULA(K11),_xlfn.ISFORMULA(K12),_xlfn.ISFORMULA(K13),_xlfn.ISFORMULA(K14),_xlfn.ISFORMULA(K15),_xlfn.ISFORMULA(K16),_xlfn.ISFORMULA(K17),_xlfn.ISFORMULA(K18),_xlfn.ISFORMULA(N8),_xlfn.ISFORMULA(N9),_xlfn.ISFORMULA(N10),_xlfn.ISFORMULA(N11),_xlfn.ISFORMULA(N12),_xlfn.ISFORMULA(N13),_xlfn.ISFORMULA(N14),_xlfn.ISFORMULA(N15),_xlfn.ISFORMULA(N16),_xlfn.ISFORMULA(N17),_xlfn.ISFORMULA(N18))</formula>
    </cfRule>
  </conditionalFormatting>
  <conditionalFormatting sqref="D2 G2 K2 D3 F3">
    <cfRule type="expression" dxfId="13" priority="3">
      <formula>D2=""</formula>
    </cfRule>
  </conditionalFormatting>
  <conditionalFormatting sqref="S19:AC19">
    <cfRule type="expression" dxfId="12" priority="2">
      <formula>OR(AND($D$3="中堅企業等",$F$3="卒業枠"),AND($D$3="中小企業者等",$F$3="グローバルＶ字回復枠"))</formula>
    </cfRule>
  </conditionalFormatting>
  <conditionalFormatting sqref="D3:G3">
    <cfRule type="expression" dxfId="11" priority="1">
      <formula>OR(AND($D$3="中堅企業等",$F$3="卒業枠"),AND($D$3="中小企業者等",$F$3="グローバルＶ字回復枠"))</formula>
    </cfRule>
  </conditionalFormatting>
  <dataValidations count="2">
    <dataValidation type="list" allowBlank="1" showInputMessage="1" showErrorMessage="1" sqref="A8:A18" xr:uid="{1206F03B-AF72-49D5-859A-3B8091A6CD36}">
      <formula1>",削除"</formula1>
    </dataValidation>
    <dataValidation type="whole" allowBlank="1" showInputMessage="1" showErrorMessage="1" sqref="E8:M18" xr:uid="{835B158E-BA2D-4DFF-A484-654D13BCA8C1}">
      <formula1>0</formula1>
      <formula2>999999999999</formula2>
    </dataValidation>
  </dataValidations>
  <hyperlinks>
    <hyperlink ref="A20" location="'検算シート（６．経費明細表）'!A1" display="参考）既に承認されている交付金額との整合性を確認されたい場合は「検算シート（６．経費明細表）」にて確認下さい。" xr:uid="{F453261F-1635-4A93-A8F5-255758968539}"/>
    <hyperlink ref="N2" location="'１．申請者の概要'!A1" display="←　設定は、「１．申請者の概要」シートで変更してください。" xr:uid="{D51917C8-A249-4018-B595-A215C9324AB3}"/>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A079F-9DBF-482C-8942-2F456B8E41DD}">
  <sheetPr codeName="Sheet1"/>
  <dimension ref="A1:AE21"/>
  <sheetViews>
    <sheetView showGridLines="0" topLeftCell="A5" zoomScaleNormal="100" workbookViewId="0"/>
  </sheetViews>
  <sheetFormatPr defaultColWidth="7.875" defaultRowHeight="18.75" customHeight="1"/>
  <cols>
    <col min="1" max="1" width="5.625" style="3" customWidth="1"/>
    <col min="2" max="16384" width="7.875" style="3"/>
  </cols>
  <sheetData>
    <row r="1" spans="1:31" ht="18.75" hidden="1" customHeight="1"/>
    <row r="2" spans="1:31" ht="18.75" hidden="1" customHeight="1"/>
    <row r="3" spans="1:31" ht="18.75" hidden="1" customHeight="1"/>
    <row r="4" spans="1:31" ht="18.75" hidden="1" customHeight="1"/>
    <row r="5" spans="1:31" ht="18.75" customHeight="1">
      <c r="B5" s="6" t="s">
        <v>966</v>
      </c>
      <c r="E5" s="5"/>
      <c r="L5" s="5"/>
    </row>
    <row r="6" spans="1:31" ht="18.75" customHeight="1">
      <c r="B6" s="6"/>
      <c r="D6" s="5"/>
      <c r="E6" s="85" t="s">
        <v>109</v>
      </c>
      <c r="L6" s="85" t="s">
        <v>112</v>
      </c>
    </row>
    <row r="7" spans="1:31" ht="18.75" customHeight="1">
      <c r="B7" s="8"/>
      <c r="C7" s="7"/>
      <c r="D7" s="5"/>
      <c r="E7" s="322" t="s">
        <v>108</v>
      </c>
      <c r="F7" s="323"/>
      <c r="G7" s="323"/>
      <c r="H7" s="323"/>
      <c r="I7" s="323"/>
      <c r="J7" s="323"/>
      <c r="K7" s="323"/>
      <c r="L7" s="336" t="s">
        <v>111</v>
      </c>
      <c r="M7" s="337"/>
      <c r="N7" s="337"/>
      <c r="O7" s="337"/>
      <c r="P7" s="337"/>
      <c r="Q7" s="337"/>
      <c r="R7" s="338"/>
    </row>
    <row r="8" spans="1:31" ht="60" customHeight="1">
      <c r="B8" s="303" t="s">
        <v>85</v>
      </c>
      <c r="C8" s="303"/>
      <c r="D8" s="303"/>
      <c r="E8" s="324" t="s">
        <v>103</v>
      </c>
      <c r="F8" s="324"/>
      <c r="G8" s="324" t="s">
        <v>104</v>
      </c>
      <c r="H8" s="324"/>
      <c r="I8" s="324" t="s">
        <v>105</v>
      </c>
      <c r="J8" s="324"/>
      <c r="K8" s="324"/>
      <c r="L8" s="309" t="s">
        <v>103</v>
      </c>
      <c r="M8" s="309"/>
      <c r="N8" s="309" t="s">
        <v>104</v>
      </c>
      <c r="O8" s="309"/>
      <c r="P8" s="309" t="s">
        <v>105</v>
      </c>
      <c r="Q8" s="309"/>
      <c r="R8" s="309"/>
      <c r="U8" s="102" t="str">
        <f>MID(P9,10,1)</f>
        <v/>
      </c>
      <c r="V8" s="102" t="str">
        <f>MID(P9,8,1)</f>
        <v/>
      </c>
    </row>
    <row r="9" spans="1:31" ht="23.25" customHeight="1">
      <c r="B9" s="303"/>
      <c r="C9" s="303"/>
      <c r="D9" s="303"/>
      <c r="E9" s="324"/>
      <c r="F9" s="324"/>
      <c r="G9" s="324"/>
      <c r="H9" s="324"/>
      <c r="I9" s="324" t="str">
        <f>IF(補助率="","",補助率)</f>
        <v/>
      </c>
      <c r="J9" s="324"/>
      <c r="K9" s="324"/>
      <c r="L9" s="309"/>
      <c r="M9" s="309"/>
      <c r="N9" s="309"/>
      <c r="O9" s="309"/>
      <c r="P9" s="309" t="str">
        <f>IF(補助率="","",補助率)</f>
        <v/>
      </c>
      <c r="Q9" s="309"/>
      <c r="R9" s="309"/>
    </row>
    <row r="10" spans="1:31" ht="18.75" customHeight="1">
      <c r="A10" s="9" t="str">
        <f>IF('６．経費明細表'!A8&lt;&gt;"",'６．経費明細表'!A8,"")</f>
        <v/>
      </c>
      <c r="B10" s="326" t="s">
        <v>90</v>
      </c>
      <c r="C10" s="326"/>
      <c r="D10" s="326"/>
      <c r="E10" s="327">
        <f>IF(建物費_A&lt;&gt;"",建物費_A,(IF('６．経費明細表'!$A8="削除",0,現_建物費_A)))</f>
        <v>0</v>
      </c>
      <c r="F10" s="327"/>
      <c r="G10" s="327">
        <f>IF(建物費_B&lt;&gt;"",建物費_B,(IF('６．経費明細表'!$A8="削除",0,現_建物費_B)))</f>
        <v>0</v>
      </c>
      <c r="H10" s="327"/>
      <c r="I10" s="327">
        <f>IF(建物費_C&lt;&gt;"",建物費_C,(IF('６．経費明細表'!$A8="削除",0,現_建物費_C)))</f>
        <v>0</v>
      </c>
      <c r="J10" s="327"/>
      <c r="K10" s="327"/>
      <c r="L10" s="325"/>
      <c r="M10" s="325"/>
      <c r="N10" s="325"/>
      <c r="O10" s="325"/>
      <c r="P10" s="325"/>
      <c r="Q10" s="325"/>
      <c r="R10" s="325"/>
    </row>
    <row r="11" spans="1:31" ht="18.75" customHeight="1">
      <c r="A11" s="9" t="str">
        <f>IF('６．経費明細表'!A9&lt;&gt;"",'６．経費明細表'!A9,"")</f>
        <v/>
      </c>
      <c r="B11" s="326" t="s">
        <v>91</v>
      </c>
      <c r="C11" s="326"/>
      <c r="D11" s="326"/>
      <c r="E11" s="327">
        <f>IF(機械システム費_A&lt;&gt;"",機械システム費_A,(IF('６．経費明細表'!$A9="削除",0,現_機械システム費_A)))</f>
        <v>0</v>
      </c>
      <c r="F11" s="327"/>
      <c r="G11" s="328">
        <f>IF(機械システム費_B&lt;&gt;"",機械システム費_B,(IF('６．経費明細表'!$A9="削除",0,現_機械システム費_B)))</f>
        <v>0</v>
      </c>
      <c r="H11" s="329"/>
      <c r="I11" s="327">
        <f>IF(機械システム費_C&lt;&gt;"",機械システム費_C,(IF('６．経費明細表'!$A9="削除",0,現_機械システム費_C)))</f>
        <v>0</v>
      </c>
      <c r="J11" s="327"/>
      <c r="K11" s="327"/>
      <c r="L11" s="325"/>
      <c r="M11" s="325"/>
      <c r="N11" s="325"/>
      <c r="O11" s="325"/>
      <c r="P11" s="325"/>
      <c r="Q11" s="325"/>
      <c r="R11" s="325"/>
    </row>
    <row r="12" spans="1:31" ht="18.75" customHeight="1">
      <c r="A12" s="9" t="str">
        <f>IF('６．経費明細表'!A10&lt;&gt;"",'６．経費明細表'!A10,"")</f>
        <v/>
      </c>
      <c r="B12" s="326" t="s">
        <v>92</v>
      </c>
      <c r="C12" s="326"/>
      <c r="D12" s="326"/>
      <c r="E12" s="327">
        <f>IF(技術導入費_A&lt;&gt;"",技術導入費_A,(IF('６．経費明細表'!$A10="削除",0,現_技術導入費_A)))</f>
        <v>0</v>
      </c>
      <c r="F12" s="327"/>
      <c r="G12" s="327">
        <f>IF(技術導入費_B&lt;&gt;"",技術導入費_B,(IF('６．経費明細表'!$A10="削除",0,現_技術導入費_B)))</f>
        <v>0</v>
      </c>
      <c r="H12" s="327"/>
      <c r="I12" s="327">
        <f>IF(技術導入費_C&lt;&gt;"",技術導入費_C,(IF('６．経費明細表'!$A10="削除",0,現_技術導入費_C)))</f>
        <v>0</v>
      </c>
      <c r="J12" s="327"/>
      <c r="K12" s="327"/>
      <c r="L12" s="325"/>
      <c r="M12" s="325"/>
      <c r="N12" s="325"/>
      <c r="O12" s="325"/>
      <c r="P12" s="325"/>
      <c r="Q12" s="325"/>
      <c r="R12" s="325"/>
      <c r="U12" s="104" t="s">
        <v>941</v>
      </c>
      <c r="V12" s="105"/>
      <c r="W12" s="106"/>
      <c r="X12" s="106"/>
      <c r="Y12" s="106"/>
      <c r="Z12" s="106"/>
      <c r="AA12" s="106"/>
      <c r="AB12" s="106"/>
      <c r="AC12" s="106"/>
      <c r="AD12" s="106"/>
      <c r="AE12" s="107"/>
    </row>
    <row r="13" spans="1:31" ht="18.75" customHeight="1">
      <c r="A13" s="9" t="str">
        <f>IF('６．経費明細表'!A11&lt;&gt;"",'６．経費明細表'!A11,"")</f>
        <v/>
      </c>
      <c r="B13" s="326" t="s">
        <v>93</v>
      </c>
      <c r="C13" s="326"/>
      <c r="D13" s="326"/>
      <c r="E13" s="327">
        <f>IF(専門家経費_A&lt;&gt;"",専門家経費_A,(IF('６．経費明細表'!$A11="削除",0,現_専門家経費_A)))</f>
        <v>0</v>
      </c>
      <c r="F13" s="327"/>
      <c r="G13" s="327">
        <f>IF(専門家経費_B&lt;&gt;"",専門家経費_B,(IF('６．経費明細表'!$A11="削除",0,現_専門家経費_B)))</f>
        <v>0</v>
      </c>
      <c r="H13" s="327"/>
      <c r="I13" s="327">
        <f>IF(専門家経費_C&lt;&gt;"",専門家経費_C,(IF('６．経費明細表'!$A11="削除",0,現_専門家経費_C)))</f>
        <v>0</v>
      </c>
      <c r="J13" s="327"/>
      <c r="K13" s="327"/>
      <c r="L13" s="325"/>
      <c r="M13" s="325"/>
      <c r="N13" s="325"/>
      <c r="O13" s="325"/>
      <c r="P13" s="325"/>
      <c r="Q13" s="325"/>
      <c r="R13" s="325"/>
      <c r="U13" s="311" t="s">
        <v>953</v>
      </c>
      <c r="V13" s="312"/>
      <c r="W13" s="312"/>
      <c r="X13" s="312"/>
      <c r="Y13" s="312"/>
      <c r="Z13" s="312"/>
      <c r="AA13" s="312"/>
      <c r="AB13" s="312"/>
      <c r="AC13" s="312"/>
      <c r="AD13" s="312"/>
      <c r="AE13" s="313"/>
    </row>
    <row r="14" spans="1:31" ht="18.75" customHeight="1">
      <c r="A14" s="9" t="str">
        <f>IF('６．経費明細表'!A12&lt;&gt;"",'６．経費明細表'!A12,"")</f>
        <v/>
      </c>
      <c r="B14" s="326" t="s">
        <v>106</v>
      </c>
      <c r="C14" s="326"/>
      <c r="D14" s="326"/>
      <c r="E14" s="327">
        <f>IF(運搬費_A&lt;&gt;"",運搬費_A,(IF('６．経費明細表'!$A12="削除",0,現_運搬費_A)))</f>
        <v>0</v>
      </c>
      <c r="F14" s="327"/>
      <c r="G14" s="327">
        <f>IF(運搬費_B&lt;&gt;"",運搬費_B,(IF('６．経費明細表'!$A12="削除",0,現_運搬費_B)))</f>
        <v>0</v>
      </c>
      <c r="H14" s="327"/>
      <c r="I14" s="327">
        <f>IF(運搬費_C&lt;&gt;"",運搬費_C,(IF('６．経費明細表'!$A12="削除",0,現_運搬費_C)))</f>
        <v>0</v>
      </c>
      <c r="J14" s="327"/>
      <c r="K14" s="327"/>
      <c r="L14" s="325"/>
      <c r="M14" s="325"/>
      <c r="N14" s="325"/>
      <c r="O14" s="325"/>
      <c r="P14" s="325"/>
      <c r="Q14" s="325"/>
      <c r="R14" s="325"/>
      <c r="U14" s="198" t="s">
        <v>946</v>
      </c>
      <c r="V14" s="199"/>
      <c r="W14" s="199"/>
      <c r="X14" s="199"/>
      <c r="Y14" s="199"/>
      <c r="Z14" s="199"/>
      <c r="AA14" s="199"/>
      <c r="AB14" s="199"/>
      <c r="AC14" s="199"/>
      <c r="AD14" s="199"/>
      <c r="AE14" s="200"/>
    </row>
    <row r="15" spans="1:31" ht="18.75" customHeight="1">
      <c r="A15" s="9" t="str">
        <f>IF('６．経費明細表'!A13&lt;&gt;"",'６．経費明細表'!A13,"")</f>
        <v/>
      </c>
      <c r="B15" s="326" t="s">
        <v>94</v>
      </c>
      <c r="C15" s="326"/>
      <c r="D15" s="326"/>
      <c r="E15" s="327">
        <f>IF(クラウド利用費_A&lt;&gt;"",クラウド利用費_A,(IF('６．経費明細表'!$A13="削除",0,現_クラウド利用費_A)))</f>
        <v>0</v>
      </c>
      <c r="F15" s="327"/>
      <c r="G15" s="327">
        <f>IF(クラウド利用費_B&lt;&gt;"",クラウド利用費_B,(IF('６．経費明細表'!$A13="削除",0,現_クラウド利用費_B)))</f>
        <v>0</v>
      </c>
      <c r="H15" s="327"/>
      <c r="I15" s="327">
        <f>IF(クラウド利用費_C&lt;&gt;"",クラウド利用費_C,(IF('６．経費明細表'!$A13="削除",0,現_クラウド利用費_C)))</f>
        <v>0</v>
      </c>
      <c r="J15" s="327"/>
      <c r="K15" s="327"/>
      <c r="L15" s="325"/>
      <c r="M15" s="325"/>
      <c r="N15" s="325"/>
      <c r="O15" s="325"/>
      <c r="P15" s="325"/>
      <c r="Q15" s="325"/>
      <c r="R15" s="325"/>
    </row>
    <row r="16" spans="1:31" ht="18.75" customHeight="1">
      <c r="A16" s="9" t="str">
        <f>IF('６．経費明細表'!A14&lt;&gt;"",'６．経費明細表'!A14,"")</f>
        <v/>
      </c>
      <c r="B16" s="326" t="s">
        <v>95</v>
      </c>
      <c r="C16" s="326"/>
      <c r="D16" s="326"/>
      <c r="E16" s="327">
        <f>IF(外注費_A&lt;&gt;"",外注費_A,(IF('６．経費明細表'!$A14="削除",0,現_外注費_A)))</f>
        <v>0</v>
      </c>
      <c r="F16" s="327"/>
      <c r="G16" s="327">
        <f>IF(外注費_B&lt;&gt;"",外注費_B,(IF('６．経費明細表'!$A14="削除",0,現_外注費_B)))</f>
        <v>0</v>
      </c>
      <c r="H16" s="327"/>
      <c r="I16" s="327">
        <f>IF(外注費_C&lt;&gt;"",外注費_C,(IF('６．経費明細表'!$A14="削除",0,現_外注費_C)))</f>
        <v>0</v>
      </c>
      <c r="J16" s="327"/>
      <c r="K16" s="327"/>
      <c r="L16" s="325"/>
      <c r="M16" s="325"/>
      <c r="N16" s="325"/>
      <c r="O16" s="325"/>
      <c r="P16" s="325"/>
      <c r="Q16" s="325"/>
      <c r="R16" s="325"/>
    </row>
    <row r="17" spans="1:18" ht="18.75" customHeight="1">
      <c r="A17" s="9" t="str">
        <f>IF('６．経費明細表'!A15&lt;&gt;"",'６．経費明細表'!A15,"")</f>
        <v/>
      </c>
      <c r="B17" s="326" t="s">
        <v>96</v>
      </c>
      <c r="C17" s="326"/>
      <c r="D17" s="326"/>
      <c r="E17" s="327">
        <f>IF(知財費_A&lt;&gt;"",知財費_A,(IF('６．経費明細表'!$A15="削除",0,現_知財費_A)))</f>
        <v>0</v>
      </c>
      <c r="F17" s="327"/>
      <c r="G17" s="327">
        <f>IF(知財費_B&lt;&gt;"",知財費_B,(IF('６．経費明細表'!$A15="削除",0,現_知財費_B)))</f>
        <v>0</v>
      </c>
      <c r="H17" s="327"/>
      <c r="I17" s="327">
        <f>IF(知財費_C&lt;&gt;"",知財費_C,(IF('６．経費明細表'!$A15="削除",0,現_知財費_C)))</f>
        <v>0</v>
      </c>
      <c r="J17" s="327"/>
      <c r="K17" s="327"/>
      <c r="L17" s="325"/>
      <c r="M17" s="325"/>
      <c r="N17" s="325"/>
      <c r="O17" s="325"/>
      <c r="P17" s="325"/>
      <c r="Q17" s="325"/>
      <c r="R17" s="325"/>
    </row>
    <row r="18" spans="1:18" ht="18.75" customHeight="1">
      <c r="A18" s="9" t="str">
        <f>IF('６．経費明細表'!A16&lt;&gt;"",'６．経費明細表'!A16,"")</f>
        <v/>
      </c>
      <c r="B18" s="326" t="s">
        <v>97</v>
      </c>
      <c r="C18" s="326"/>
      <c r="D18" s="326"/>
      <c r="E18" s="327">
        <f>IF(広告宣伝費_A&lt;&gt;"",広告宣伝費_A,(IF('６．経費明細表'!$A16="削除",0,現_広告宣伝費_A)))</f>
        <v>0</v>
      </c>
      <c r="F18" s="327"/>
      <c r="G18" s="327">
        <f>IF(広告宣伝費_B&lt;&gt;"",広告宣伝費_B,(IF('６．経費明細表'!$A16="削除",0,現_広告宣伝費_B)))</f>
        <v>0</v>
      </c>
      <c r="H18" s="327"/>
      <c r="I18" s="327">
        <f>IF(広告宣伝費_C&lt;&gt;"",広告宣伝費_C,(IF('６．経費明細表'!$A16="削除",0,現_広告宣伝費_C)))</f>
        <v>0</v>
      </c>
      <c r="J18" s="327"/>
      <c r="K18" s="327"/>
      <c r="L18" s="325"/>
      <c r="M18" s="325"/>
      <c r="N18" s="325"/>
      <c r="O18" s="325"/>
      <c r="P18" s="325"/>
      <c r="Q18" s="325"/>
      <c r="R18" s="325"/>
    </row>
    <row r="19" spans="1:18" ht="18.75" customHeight="1">
      <c r="A19" s="9" t="str">
        <f>IF('６．経費明細表'!A17&lt;&gt;"",'６．経費明細表'!A17,"")</f>
        <v/>
      </c>
      <c r="B19" s="326" t="s">
        <v>98</v>
      </c>
      <c r="C19" s="326"/>
      <c r="D19" s="326"/>
      <c r="E19" s="327">
        <f>IF(研修費_A&lt;&gt;"",研修費_A,(IF('６．経費明細表'!$A17="削除",0,現_研修費_A)))</f>
        <v>0</v>
      </c>
      <c r="F19" s="327"/>
      <c r="G19" s="327">
        <f>IF(研修費_B&lt;&gt;"",研修費_B,(IF('６．経費明細表'!$A17="削除",0,現_研修費_B)))</f>
        <v>0</v>
      </c>
      <c r="H19" s="327"/>
      <c r="I19" s="327">
        <f>IF(研修費_C&lt;&gt;"",研修費_C,(IF('６．経費明細表'!$A17="削除",0,現_研修費_C)))</f>
        <v>0</v>
      </c>
      <c r="J19" s="327"/>
      <c r="K19" s="327"/>
      <c r="L19" s="325"/>
      <c r="M19" s="325"/>
      <c r="N19" s="325"/>
      <c r="O19" s="325"/>
      <c r="P19" s="325"/>
      <c r="Q19" s="325"/>
      <c r="R19" s="325"/>
    </row>
    <row r="20" spans="1:18" ht="18.75" customHeight="1">
      <c r="A20" s="9" t="str">
        <f>IF('６．経費明細表'!A18&lt;&gt;"",'６．経費明細表'!A18,"")</f>
        <v/>
      </c>
      <c r="B20" s="331" t="s">
        <v>107</v>
      </c>
      <c r="C20" s="331"/>
      <c r="D20" s="331"/>
      <c r="E20" s="327">
        <f>IF(海外旅費_A&lt;&gt;"",海外旅費_A,(IF('６．経費明細表'!$A18="削除",0,現_海外旅費_A)))</f>
        <v>0</v>
      </c>
      <c r="F20" s="327"/>
      <c r="G20" s="327">
        <f>IF(海外旅費_B&lt;&gt;"",海外旅費_B,(IF('６．経費明細表'!$A18="削除",0,現_海外旅費_B)))</f>
        <v>0</v>
      </c>
      <c r="H20" s="327"/>
      <c r="I20" s="327">
        <f>IF(海外旅費_C&lt;&gt;"",海外旅費_C,(IF('６．経費明細表'!$A18="削除",0,現_海外旅費_C)))</f>
        <v>0</v>
      </c>
      <c r="J20" s="327"/>
      <c r="K20" s="327"/>
      <c r="L20" s="325"/>
      <c r="M20" s="325"/>
      <c r="N20" s="325"/>
      <c r="O20" s="325"/>
      <c r="P20" s="332"/>
      <c r="Q20" s="333"/>
      <c r="R20" s="334"/>
    </row>
    <row r="21" spans="1:18" ht="18.75" customHeight="1">
      <c r="A21" s="9" t="str">
        <f>IF('６．経費明細表'!A19&lt;&gt;"",'６．経費明細表'!A19,"")</f>
        <v/>
      </c>
      <c r="B21" s="304" t="s">
        <v>99</v>
      </c>
      <c r="C21" s="304"/>
      <c r="D21" s="304"/>
      <c r="E21" s="335">
        <f>SUM(E10,E11,E12,E13,E14,E15,E16,E17,E18,E19,E20)</f>
        <v>0</v>
      </c>
      <c r="F21" s="335"/>
      <c r="G21" s="335">
        <f>SUM(G10,G11,G12,G13,G14,G15,G16,G17,G18,G19,G20)</f>
        <v>0</v>
      </c>
      <c r="H21" s="335"/>
      <c r="I21" s="335">
        <f>SUM(I10,I11,I12,I13,I14,I15,I16,I17,I18,I19,I20)</f>
        <v>0</v>
      </c>
      <c r="J21" s="335"/>
      <c r="K21" s="335"/>
      <c r="L21" s="330">
        <f>SUM(L10,L11,L12,L13,L14,L15,L16,L17,L18,L19,L20)</f>
        <v>0</v>
      </c>
      <c r="M21" s="330"/>
      <c r="N21" s="330">
        <f>SUM(N10,N11,N12,N13,N14,N15,N16,N17,N18,N19,N20)</f>
        <v>0</v>
      </c>
      <c r="O21" s="330"/>
      <c r="P21" s="330">
        <f>SUM(P10,P11,P12,P13,P14,P15,P16,P17,P18,P19,P20)</f>
        <v>0</v>
      </c>
      <c r="Q21" s="330"/>
      <c r="R21" s="330"/>
    </row>
  </sheetData>
  <sheetProtection algorithmName="SHA-512" hashValue="zAIbbQPSXVta3lxAvqKOtnlFLfnCD8lN1vfYv9xpTVZCG3NjkVX0Yypkt5g2RMVcCHfJiL5nUzRYDqQJstL9FA==" saltValue="14ivBLHmlzQgzd0tHEnUmA==" spinCount="100000" sheet="1" objects="1" scenarios="1"/>
  <mergeCells count="97">
    <mergeCell ref="L18:M18"/>
    <mergeCell ref="P10:R10"/>
    <mergeCell ref="L7:R7"/>
    <mergeCell ref="L8:M9"/>
    <mergeCell ref="N8:O9"/>
    <mergeCell ref="P8:R8"/>
    <mergeCell ref="P9:R9"/>
    <mergeCell ref="N18:O18"/>
    <mergeCell ref="P18:R18"/>
    <mergeCell ref="L17:M17"/>
    <mergeCell ref="N17:O17"/>
    <mergeCell ref="P17:R17"/>
    <mergeCell ref="P15:R15"/>
    <mergeCell ref="N16:O16"/>
    <mergeCell ref="P16:R16"/>
    <mergeCell ref="N14:O14"/>
    <mergeCell ref="B21:D21"/>
    <mergeCell ref="E21:F21"/>
    <mergeCell ref="G21:H21"/>
    <mergeCell ref="I21:K21"/>
    <mergeCell ref="L21:M21"/>
    <mergeCell ref="N21:O21"/>
    <mergeCell ref="P21:R21"/>
    <mergeCell ref="P19:R19"/>
    <mergeCell ref="B20:D20"/>
    <mergeCell ref="E20:F20"/>
    <mergeCell ref="G20:H20"/>
    <mergeCell ref="I20:K20"/>
    <mergeCell ref="L20:M20"/>
    <mergeCell ref="N20:O20"/>
    <mergeCell ref="P20:R20"/>
    <mergeCell ref="B19:D19"/>
    <mergeCell ref="E19:F19"/>
    <mergeCell ref="G19:H19"/>
    <mergeCell ref="I19:K19"/>
    <mergeCell ref="L19:M19"/>
    <mergeCell ref="N19:O19"/>
    <mergeCell ref="B18:D18"/>
    <mergeCell ref="E18:F18"/>
    <mergeCell ref="G18:H18"/>
    <mergeCell ref="I18:K18"/>
    <mergeCell ref="B17:D17"/>
    <mergeCell ref="E17:F17"/>
    <mergeCell ref="G17:H17"/>
    <mergeCell ref="I17:K17"/>
    <mergeCell ref="B16:D16"/>
    <mergeCell ref="E16:F16"/>
    <mergeCell ref="G16:H16"/>
    <mergeCell ref="I16:K16"/>
    <mergeCell ref="L16:M16"/>
    <mergeCell ref="P14:R14"/>
    <mergeCell ref="B15:D15"/>
    <mergeCell ref="E15:F15"/>
    <mergeCell ref="G15:H15"/>
    <mergeCell ref="I15:K15"/>
    <mergeCell ref="L15:M15"/>
    <mergeCell ref="N15:O15"/>
    <mergeCell ref="B14:D14"/>
    <mergeCell ref="E14:F14"/>
    <mergeCell ref="G14:H14"/>
    <mergeCell ref="I14:K14"/>
    <mergeCell ref="L14:M14"/>
    <mergeCell ref="P13:R13"/>
    <mergeCell ref="P11:R11"/>
    <mergeCell ref="N12:O12"/>
    <mergeCell ref="P12:R12"/>
    <mergeCell ref="B12:D12"/>
    <mergeCell ref="E12:F12"/>
    <mergeCell ref="G12:H12"/>
    <mergeCell ref="I12:K12"/>
    <mergeCell ref="L12:M12"/>
    <mergeCell ref="B13:D13"/>
    <mergeCell ref="E13:F13"/>
    <mergeCell ref="G13:H13"/>
    <mergeCell ref="I13:K13"/>
    <mergeCell ref="L13:M13"/>
    <mergeCell ref="E10:F10"/>
    <mergeCell ref="G10:H10"/>
    <mergeCell ref="I10:K10"/>
    <mergeCell ref="L10:M10"/>
    <mergeCell ref="N13:O13"/>
    <mergeCell ref="U13:AE13"/>
    <mergeCell ref="U14:AE14"/>
    <mergeCell ref="E7:K7"/>
    <mergeCell ref="B8:D9"/>
    <mergeCell ref="E8:F9"/>
    <mergeCell ref="G8:H9"/>
    <mergeCell ref="I8:K8"/>
    <mergeCell ref="I9:K9"/>
    <mergeCell ref="N10:O10"/>
    <mergeCell ref="B11:D11"/>
    <mergeCell ref="E11:F11"/>
    <mergeCell ref="G11:H11"/>
    <mergeCell ref="I11:K11"/>
    <mergeCell ref="L11:M11"/>
    <mergeCell ref="N11:O11"/>
    <mergeCell ref="B10:D10"/>
  </mergeCells>
  <phoneticPr fontId="7"/>
  <conditionalFormatting sqref="L10:R20">
    <cfRule type="expression" dxfId="10" priority="4">
      <formula>_xlfn.ISFORMULA(L10)</formula>
    </cfRule>
  </conditionalFormatting>
  <conditionalFormatting sqref="U14:AE14">
    <cfRule type="expression" dxfId="9" priority="49">
      <formula>OR(_xlfn.ISFORMULA(L10),_xlfn.ISFORMULA(L11),_xlfn.ISFORMULA(L12),_xlfn.ISFORMULA(L13),_xlfn.ISFORMULA(L14),_xlfn.ISFORMULA(L15),_xlfn.ISFORMULA(L16),_xlfn.ISFORMULA(L17),_xlfn.ISFORMULA(L18),_xlfn.ISFORMULA(L19),_xlfn.ISFORMULA(L20),_xlfn.ISFORMULA(N10),_xlfn.ISFORMULA(N11),_xlfn.ISFORMULA(N12),_xlfn.ISFORMULA(N13),_xlfn.ISFORMULA(N14),_xlfn.ISFORMULA(N15),_xlfn.ISFORMULA(N16),_xlfn.ISFORMULA(N17),_xlfn.ISFORMULA(N18),_xlfn.ISFORMULA(N19),_xlfn.ISFORMULA(N20),_xlfn.ISFORMULA(P10),_xlfn.ISFORMULA(P11),_xlfn.ISFORMULA(P12),_xlfn.ISFORMULA(P13),_xlfn.ISFORMULA(P14),_xlfn.ISFORMULA(P15),_xlfn.ISFORMULA(P16),_xlfn.ISFORMULA(P17),_xlfn.ISFORMULA(P18),_xlfn.ISFORMULA(P19),_xlfn.ISFORMULA(P20))</formula>
    </cfRule>
  </conditionalFormatting>
  <conditionalFormatting sqref="U13:AE13">
    <cfRule type="expression" dxfId="8" priority="2">
      <formula>AND(NOT($P$21=0),$P$21&lt;$I$21)</formula>
    </cfRule>
  </conditionalFormatting>
  <conditionalFormatting sqref="P21:R21">
    <cfRule type="expression" dxfId="7" priority="1">
      <formula>AND(NOT($P$21=0),$P$21&lt;$I$21)</formula>
    </cfRule>
  </conditionalFormatting>
  <dataValidations count="1">
    <dataValidation type="whole" allowBlank="1" showInputMessage="1" showErrorMessage="1" sqref="I10:R20" xr:uid="{46128886-33ED-4537-A63E-318D73011364}">
      <formula1>0</formula1>
      <formula2>999999999999</formula2>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ACDC-A0C3-4724-B11B-4A68F01ED8CA}">
  <sheetPr codeName="Sheet8"/>
  <dimension ref="B2:AH106"/>
  <sheetViews>
    <sheetView zoomScaleNormal="100" workbookViewId="0"/>
  </sheetViews>
  <sheetFormatPr defaultColWidth="9" defaultRowHeight="19.5" customHeight="1"/>
  <cols>
    <col min="1" max="19" width="5.625" style="67" customWidth="1"/>
    <col min="20" max="16384" width="9" style="67"/>
  </cols>
  <sheetData>
    <row r="2" spans="2:34" ht="19.5" customHeight="1">
      <c r="B2" s="241" t="s">
        <v>83</v>
      </c>
      <c r="C2" s="242"/>
      <c r="D2" s="243"/>
      <c r="E2" s="248" t="str">
        <f>IF(受付番号="","",受付番号)</f>
        <v/>
      </c>
      <c r="F2" s="249"/>
      <c r="G2" s="250"/>
      <c r="H2" s="53" t="s">
        <v>101</v>
      </c>
      <c r="I2" s="244" t="str">
        <f>IF(受付番号枝番="","",受付番号枝番)</f>
        <v/>
      </c>
      <c r="J2" s="244"/>
      <c r="K2" s="241" t="s">
        <v>84</v>
      </c>
      <c r="L2" s="242"/>
      <c r="M2" s="243"/>
      <c r="N2" s="244" t="str">
        <f>IF(事業者名="","",事業者名)</f>
        <v/>
      </c>
      <c r="O2" s="244"/>
      <c r="P2" s="244"/>
      <c r="Q2" s="244"/>
      <c r="R2" s="244"/>
      <c r="S2" s="244"/>
      <c r="T2" s="79" t="s">
        <v>954</v>
      </c>
    </row>
    <row r="3" spans="2:34" ht="19.5" customHeight="1">
      <c r="B3" s="241" t="s">
        <v>102</v>
      </c>
      <c r="C3" s="242"/>
      <c r="D3" s="243"/>
      <c r="E3" s="245" t="str">
        <f>IF(事業類型="","",事業類型)</f>
        <v/>
      </c>
      <c r="F3" s="246"/>
      <c r="G3" s="247"/>
      <c r="H3" s="245" t="str">
        <f>IF(枠="","",枠)</f>
        <v/>
      </c>
      <c r="I3" s="246"/>
      <c r="J3" s="247"/>
      <c r="K3" s="54"/>
      <c r="L3" s="54"/>
      <c r="M3" s="54"/>
      <c r="N3" s="54"/>
      <c r="O3" s="54"/>
      <c r="P3" s="54"/>
      <c r="Q3" s="54"/>
      <c r="R3" s="54"/>
      <c r="S3" s="54"/>
      <c r="T3" s="80"/>
    </row>
    <row r="5" spans="2:34" ht="19.5" customHeight="1">
      <c r="B5" s="67" t="s">
        <v>100</v>
      </c>
      <c r="G5" s="110" t="s">
        <v>938</v>
      </c>
    </row>
    <row r="6" spans="2:34" ht="19.5" customHeight="1">
      <c r="G6" s="85" t="s">
        <v>213</v>
      </c>
    </row>
    <row r="7" spans="2:34" ht="26.45" customHeight="1">
      <c r="B7" s="111"/>
      <c r="C7" s="345" t="s">
        <v>83</v>
      </c>
      <c r="D7" s="346"/>
      <c r="E7" s="346"/>
      <c r="F7" s="112" t="s">
        <v>960</v>
      </c>
      <c r="G7" s="347" t="s">
        <v>959</v>
      </c>
      <c r="H7" s="346"/>
      <c r="I7" s="346"/>
      <c r="J7" s="348"/>
      <c r="K7" s="237" t="s">
        <v>4</v>
      </c>
      <c r="L7" s="237"/>
      <c r="M7" s="237"/>
      <c r="N7" s="237"/>
      <c r="O7" s="237"/>
      <c r="P7" s="237"/>
      <c r="Q7" s="237"/>
      <c r="R7" s="237"/>
      <c r="S7" s="237"/>
      <c r="T7" s="237"/>
      <c r="U7" s="237"/>
      <c r="X7" s="72" t="s">
        <v>941</v>
      </c>
      <c r="Y7" s="73"/>
      <c r="Z7" s="73"/>
      <c r="AA7" s="73"/>
      <c r="AB7" s="73"/>
      <c r="AC7" s="73"/>
      <c r="AD7" s="73"/>
      <c r="AE7" s="73"/>
      <c r="AF7" s="73"/>
      <c r="AG7" s="73"/>
      <c r="AH7" s="74"/>
    </row>
    <row r="8" spans="2:34" ht="19.5" customHeight="1">
      <c r="B8" s="113" t="s">
        <v>114</v>
      </c>
      <c r="C8" s="339"/>
      <c r="D8" s="339"/>
      <c r="E8" s="340"/>
      <c r="F8" s="57"/>
      <c r="G8" s="342"/>
      <c r="H8" s="343"/>
      <c r="I8" s="343"/>
      <c r="J8" s="344"/>
      <c r="K8" s="341"/>
      <c r="L8" s="341"/>
      <c r="M8" s="341"/>
      <c r="N8" s="341"/>
      <c r="O8" s="341"/>
      <c r="P8" s="341"/>
      <c r="Q8" s="341"/>
      <c r="R8" s="341"/>
      <c r="S8" s="341"/>
      <c r="T8" s="341"/>
      <c r="U8" s="341"/>
      <c r="V8" s="114"/>
      <c r="X8" s="198" t="s">
        <v>956</v>
      </c>
      <c r="Y8" s="199"/>
      <c r="Z8" s="199"/>
      <c r="AA8" s="199"/>
      <c r="AB8" s="199"/>
      <c r="AC8" s="199"/>
      <c r="AD8" s="199"/>
      <c r="AE8" s="199"/>
      <c r="AF8" s="199"/>
      <c r="AG8" s="199"/>
      <c r="AH8" s="200"/>
    </row>
    <row r="9" spans="2:34" ht="19.5" customHeight="1">
      <c r="B9" s="113" t="s">
        <v>115</v>
      </c>
      <c r="C9" s="339"/>
      <c r="D9" s="339"/>
      <c r="E9" s="340"/>
      <c r="F9" s="57"/>
      <c r="G9" s="342"/>
      <c r="H9" s="343"/>
      <c r="I9" s="343"/>
      <c r="J9" s="344"/>
      <c r="K9" s="341"/>
      <c r="L9" s="341"/>
      <c r="M9" s="341"/>
      <c r="N9" s="341"/>
      <c r="O9" s="341"/>
      <c r="P9" s="341"/>
      <c r="Q9" s="341"/>
      <c r="R9" s="341"/>
      <c r="S9" s="341"/>
      <c r="T9" s="341"/>
      <c r="U9" s="341"/>
      <c r="X9" s="198" t="s">
        <v>955</v>
      </c>
      <c r="Y9" s="199"/>
      <c r="Z9" s="199"/>
      <c r="AA9" s="199"/>
      <c r="AB9" s="199"/>
      <c r="AC9" s="199"/>
      <c r="AD9" s="199"/>
      <c r="AE9" s="199"/>
      <c r="AF9" s="199"/>
      <c r="AG9" s="199"/>
      <c r="AH9" s="200"/>
    </row>
    <row r="10" spans="2:34" ht="19.5" customHeight="1">
      <c r="B10" s="113" t="s">
        <v>116</v>
      </c>
      <c r="C10" s="339"/>
      <c r="D10" s="339"/>
      <c r="E10" s="340"/>
      <c r="F10" s="57"/>
      <c r="G10" s="342"/>
      <c r="H10" s="343"/>
      <c r="I10" s="343"/>
      <c r="J10" s="344"/>
      <c r="K10" s="341"/>
      <c r="L10" s="341"/>
      <c r="M10" s="341"/>
      <c r="N10" s="341"/>
      <c r="O10" s="341"/>
      <c r="P10" s="341"/>
      <c r="Q10" s="341"/>
      <c r="R10" s="341"/>
      <c r="S10" s="341"/>
      <c r="T10" s="341"/>
      <c r="U10" s="341"/>
      <c r="X10" s="198" t="s">
        <v>952</v>
      </c>
      <c r="Y10" s="199"/>
      <c r="Z10" s="199"/>
      <c r="AA10" s="199"/>
      <c r="AB10" s="199"/>
      <c r="AC10" s="199"/>
      <c r="AD10" s="199"/>
      <c r="AE10" s="199"/>
      <c r="AF10" s="199"/>
      <c r="AG10" s="199"/>
      <c r="AH10" s="200"/>
    </row>
    <row r="11" spans="2:34" ht="19.5" customHeight="1">
      <c r="B11" s="113" t="s">
        <v>117</v>
      </c>
      <c r="C11" s="339"/>
      <c r="D11" s="339"/>
      <c r="E11" s="340"/>
      <c r="F11" s="57"/>
      <c r="G11" s="342"/>
      <c r="H11" s="343"/>
      <c r="I11" s="343"/>
      <c r="J11" s="344"/>
      <c r="K11" s="341"/>
      <c r="L11" s="341"/>
      <c r="M11" s="341"/>
      <c r="N11" s="341"/>
      <c r="O11" s="341"/>
      <c r="P11" s="341"/>
      <c r="Q11" s="341"/>
      <c r="R11" s="341"/>
      <c r="S11" s="341"/>
      <c r="T11" s="341"/>
      <c r="U11" s="341"/>
      <c r="X11" s="198" t="s">
        <v>963</v>
      </c>
      <c r="Y11" s="199"/>
      <c r="Z11" s="199"/>
      <c r="AA11" s="199"/>
      <c r="AB11" s="199"/>
      <c r="AC11" s="199"/>
      <c r="AD11" s="199"/>
      <c r="AE11" s="199"/>
      <c r="AF11" s="199"/>
      <c r="AG11" s="199"/>
      <c r="AH11" s="200"/>
    </row>
    <row r="12" spans="2:34" ht="19.5" customHeight="1">
      <c r="B12" s="113" t="s">
        <v>118</v>
      </c>
      <c r="C12" s="339"/>
      <c r="D12" s="339"/>
      <c r="E12" s="340"/>
      <c r="F12" s="57"/>
      <c r="G12" s="342"/>
      <c r="H12" s="343"/>
      <c r="I12" s="343"/>
      <c r="J12" s="344"/>
      <c r="K12" s="341"/>
      <c r="L12" s="341"/>
      <c r="M12" s="341"/>
      <c r="N12" s="341"/>
      <c r="O12" s="341"/>
      <c r="P12" s="341"/>
      <c r="Q12" s="341"/>
      <c r="R12" s="341"/>
      <c r="S12" s="341"/>
      <c r="T12" s="341"/>
      <c r="U12" s="341"/>
    </row>
    <row r="13" spans="2:34" ht="19.5" customHeight="1">
      <c r="B13" s="113" t="s">
        <v>119</v>
      </c>
      <c r="C13" s="339"/>
      <c r="D13" s="339"/>
      <c r="E13" s="340"/>
      <c r="F13" s="57"/>
      <c r="G13" s="342"/>
      <c r="H13" s="343"/>
      <c r="I13" s="343"/>
      <c r="J13" s="344"/>
      <c r="K13" s="341"/>
      <c r="L13" s="341"/>
      <c r="M13" s="341"/>
      <c r="N13" s="341"/>
      <c r="O13" s="341"/>
      <c r="P13" s="341"/>
      <c r="Q13" s="341"/>
      <c r="R13" s="341"/>
      <c r="S13" s="341"/>
      <c r="T13" s="341"/>
      <c r="U13" s="341"/>
    </row>
    <row r="14" spans="2:34" ht="19.5" customHeight="1">
      <c r="B14" s="113" t="s">
        <v>120</v>
      </c>
      <c r="C14" s="339"/>
      <c r="D14" s="339"/>
      <c r="E14" s="340"/>
      <c r="F14" s="57"/>
      <c r="G14" s="342"/>
      <c r="H14" s="343"/>
      <c r="I14" s="343"/>
      <c r="J14" s="344"/>
      <c r="K14" s="341"/>
      <c r="L14" s="341"/>
      <c r="M14" s="341"/>
      <c r="N14" s="341"/>
      <c r="O14" s="341"/>
      <c r="P14" s="341"/>
      <c r="Q14" s="341"/>
      <c r="R14" s="341"/>
      <c r="S14" s="341"/>
      <c r="T14" s="341"/>
      <c r="U14" s="341"/>
    </row>
    <row r="15" spans="2:34" ht="19.5" customHeight="1">
      <c r="B15" s="113" t="s">
        <v>121</v>
      </c>
      <c r="C15" s="339"/>
      <c r="D15" s="339"/>
      <c r="E15" s="340"/>
      <c r="F15" s="57"/>
      <c r="G15" s="342"/>
      <c r="H15" s="343"/>
      <c r="I15" s="343"/>
      <c r="J15" s="344"/>
      <c r="K15" s="341"/>
      <c r="L15" s="341"/>
      <c r="M15" s="341"/>
      <c r="N15" s="341"/>
      <c r="O15" s="341"/>
      <c r="P15" s="341"/>
      <c r="Q15" s="341"/>
      <c r="R15" s="341"/>
      <c r="S15" s="341"/>
      <c r="T15" s="341"/>
      <c r="U15" s="341"/>
    </row>
    <row r="16" spans="2:34" ht="19.5" customHeight="1">
      <c r="B16" s="113" t="s">
        <v>122</v>
      </c>
      <c r="C16" s="339"/>
      <c r="D16" s="339"/>
      <c r="E16" s="340"/>
      <c r="F16" s="57"/>
      <c r="G16" s="342"/>
      <c r="H16" s="343"/>
      <c r="I16" s="343"/>
      <c r="J16" s="344"/>
      <c r="K16" s="341"/>
      <c r="L16" s="341"/>
      <c r="M16" s="341"/>
      <c r="N16" s="341"/>
      <c r="O16" s="341"/>
      <c r="P16" s="341"/>
      <c r="Q16" s="341"/>
      <c r="R16" s="341"/>
      <c r="S16" s="341"/>
      <c r="T16" s="341"/>
      <c r="U16" s="341"/>
    </row>
    <row r="17" spans="2:21" ht="19.5" customHeight="1">
      <c r="B17" s="113" t="s">
        <v>123</v>
      </c>
      <c r="C17" s="339"/>
      <c r="D17" s="339"/>
      <c r="E17" s="340"/>
      <c r="F17" s="57"/>
      <c r="G17" s="342"/>
      <c r="H17" s="343"/>
      <c r="I17" s="343"/>
      <c r="J17" s="344"/>
      <c r="K17" s="341"/>
      <c r="L17" s="341"/>
      <c r="M17" s="341"/>
      <c r="N17" s="341"/>
      <c r="O17" s="341"/>
      <c r="P17" s="341"/>
      <c r="Q17" s="341"/>
      <c r="R17" s="341"/>
      <c r="S17" s="341"/>
      <c r="T17" s="341"/>
      <c r="U17" s="341"/>
    </row>
    <row r="18" spans="2:21" ht="19.5" customHeight="1">
      <c r="B18" s="113" t="s">
        <v>124</v>
      </c>
      <c r="C18" s="339"/>
      <c r="D18" s="339"/>
      <c r="E18" s="340"/>
      <c r="F18" s="57"/>
      <c r="G18" s="342"/>
      <c r="H18" s="343"/>
      <c r="I18" s="343"/>
      <c r="J18" s="344"/>
      <c r="K18" s="341"/>
      <c r="L18" s="341"/>
      <c r="M18" s="341"/>
      <c r="N18" s="341"/>
      <c r="O18" s="341"/>
      <c r="P18" s="341"/>
      <c r="Q18" s="341"/>
      <c r="R18" s="341"/>
      <c r="S18" s="341"/>
      <c r="T18" s="341"/>
      <c r="U18" s="341"/>
    </row>
    <row r="19" spans="2:21" ht="19.5" customHeight="1">
      <c r="B19" s="113" t="s">
        <v>125</v>
      </c>
      <c r="C19" s="339"/>
      <c r="D19" s="339"/>
      <c r="E19" s="340"/>
      <c r="F19" s="57"/>
      <c r="G19" s="342"/>
      <c r="H19" s="343"/>
      <c r="I19" s="343"/>
      <c r="J19" s="344"/>
      <c r="K19" s="341"/>
      <c r="L19" s="341"/>
      <c r="M19" s="341"/>
      <c r="N19" s="341"/>
      <c r="O19" s="341"/>
      <c r="P19" s="341"/>
      <c r="Q19" s="341"/>
      <c r="R19" s="341"/>
      <c r="S19" s="341"/>
      <c r="T19" s="341"/>
      <c r="U19" s="341"/>
    </row>
    <row r="20" spans="2:21" ht="19.5" customHeight="1">
      <c r="B20" s="113" t="s">
        <v>126</v>
      </c>
      <c r="C20" s="339"/>
      <c r="D20" s="339"/>
      <c r="E20" s="340"/>
      <c r="F20" s="57"/>
      <c r="G20" s="342"/>
      <c r="H20" s="343"/>
      <c r="I20" s="343"/>
      <c r="J20" s="344"/>
      <c r="K20" s="341"/>
      <c r="L20" s="341"/>
      <c r="M20" s="341"/>
      <c r="N20" s="341"/>
      <c r="O20" s="341"/>
      <c r="P20" s="341"/>
      <c r="Q20" s="341"/>
      <c r="R20" s="341"/>
      <c r="S20" s="341"/>
      <c r="T20" s="341"/>
      <c r="U20" s="341"/>
    </row>
    <row r="21" spans="2:21" ht="19.5" customHeight="1">
      <c r="B21" s="113" t="s">
        <v>127</v>
      </c>
      <c r="C21" s="339"/>
      <c r="D21" s="339"/>
      <c r="E21" s="340"/>
      <c r="F21" s="57"/>
      <c r="G21" s="342"/>
      <c r="H21" s="343"/>
      <c r="I21" s="343"/>
      <c r="J21" s="344"/>
      <c r="K21" s="341"/>
      <c r="L21" s="341"/>
      <c r="M21" s="341"/>
      <c r="N21" s="341"/>
      <c r="O21" s="341"/>
      <c r="P21" s="341"/>
      <c r="Q21" s="341"/>
      <c r="R21" s="341"/>
      <c r="S21" s="341"/>
      <c r="T21" s="341"/>
      <c r="U21" s="341"/>
    </row>
    <row r="22" spans="2:21" ht="19.5" customHeight="1">
      <c r="B22" s="113" t="s">
        <v>128</v>
      </c>
      <c r="C22" s="339"/>
      <c r="D22" s="339"/>
      <c r="E22" s="340"/>
      <c r="F22" s="57"/>
      <c r="G22" s="342"/>
      <c r="H22" s="343"/>
      <c r="I22" s="343"/>
      <c r="J22" s="344"/>
      <c r="K22" s="341"/>
      <c r="L22" s="341"/>
      <c r="M22" s="341"/>
      <c r="N22" s="341"/>
      <c r="O22" s="341"/>
      <c r="P22" s="341"/>
      <c r="Q22" s="341"/>
      <c r="R22" s="341"/>
      <c r="S22" s="341"/>
      <c r="T22" s="341"/>
      <c r="U22" s="341"/>
    </row>
    <row r="23" spans="2:21" ht="19.5" customHeight="1">
      <c r="B23" s="113" t="s">
        <v>129</v>
      </c>
      <c r="C23" s="339"/>
      <c r="D23" s="339"/>
      <c r="E23" s="340"/>
      <c r="F23" s="57"/>
      <c r="G23" s="342"/>
      <c r="H23" s="343"/>
      <c r="I23" s="343"/>
      <c r="J23" s="344"/>
      <c r="K23" s="341"/>
      <c r="L23" s="341"/>
      <c r="M23" s="341"/>
      <c r="N23" s="341"/>
      <c r="O23" s="341"/>
      <c r="P23" s="341"/>
      <c r="Q23" s="341"/>
      <c r="R23" s="341"/>
      <c r="S23" s="341"/>
      <c r="T23" s="341"/>
      <c r="U23" s="341"/>
    </row>
    <row r="24" spans="2:21" ht="19.5" customHeight="1">
      <c r="B24" s="113" t="s">
        <v>130</v>
      </c>
      <c r="C24" s="339"/>
      <c r="D24" s="339"/>
      <c r="E24" s="340"/>
      <c r="F24" s="57"/>
      <c r="G24" s="342"/>
      <c r="H24" s="343"/>
      <c r="I24" s="343"/>
      <c r="J24" s="344"/>
      <c r="K24" s="341"/>
      <c r="L24" s="341"/>
      <c r="M24" s="341"/>
      <c r="N24" s="341"/>
      <c r="O24" s="341"/>
      <c r="P24" s="341"/>
      <c r="Q24" s="341"/>
      <c r="R24" s="341"/>
      <c r="S24" s="341"/>
      <c r="T24" s="341"/>
      <c r="U24" s="341"/>
    </row>
    <row r="25" spans="2:21" ht="19.5" customHeight="1">
      <c r="B25" s="113" t="s">
        <v>131</v>
      </c>
      <c r="C25" s="339"/>
      <c r="D25" s="339"/>
      <c r="E25" s="340"/>
      <c r="F25" s="57"/>
      <c r="G25" s="342"/>
      <c r="H25" s="343"/>
      <c r="I25" s="343"/>
      <c r="J25" s="344"/>
      <c r="K25" s="341"/>
      <c r="L25" s="341"/>
      <c r="M25" s="341"/>
      <c r="N25" s="341"/>
      <c r="O25" s="341"/>
      <c r="P25" s="341"/>
      <c r="Q25" s="341"/>
      <c r="R25" s="341"/>
      <c r="S25" s="341"/>
      <c r="T25" s="341"/>
      <c r="U25" s="341"/>
    </row>
    <row r="26" spans="2:21" ht="19.5" customHeight="1">
      <c r="B26" s="113" t="s">
        <v>132</v>
      </c>
      <c r="C26" s="339"/>
      <c r="D26" s="339"/>
      <c r="E26" s="340"/>
      <c r="F26" s="57"/>
      <c r="G26" s="342"/>
      <c r="H26" s="343"/>
      <c r="I26" s="343"/>
      <c r="J26" s="344"/>
      <c r="K26" s="341"/>
      <c r="L26" s="341"/>
      <c r="M26" s="341"/>
      <c r="N26" s="341"/>
      <c r="O26" s="341"/>
      <c r="P26" s="341"/>
      <c r="Q26" s="341"/>
      <c r="R26" s="341"/>
      <c r="S26" s="341"/>
      <c r="T26" s="341"/>
      <c r="U26" s="341"/>
    </row>
    <row r="27" spans="2:21" ht="19.5" customHeight="1">
      <c r="B27" s="113" t="s">
        <v>133</v>
      </c>
      <c r="C27" s="339"/>
      <c r="D27" s="339"/>
      <c r="E27" s="340"/>
      <c r="F27" s="57"/>
      <c r="G27" s="342"/>
      <c r="H27" s="343"/>
      <c r="I27" s="343"/>
      <c r="J27" s="344"/>
      <c r="K27" s="341"/>
      <c r="L27" s="341"/>
      <c r="M27" s="341"/>
      <c r="N27" s="341"/>
      <c r="O27" s="341"/>
      <c r="P27" s="341"/>
      <c r="Q27" s="341"/>
      <c r="R27" s="341"/>
      <c r="S27" s="341"/>
      <c r="T27" s="341"/>
      <c r="U27" s="341"/>
    </row>
    <row r="28" spans="2:21" ht="19.5" customHeight="1">
      <c r="B28" s="113" t="s">
        <v>134</v>
      </c>
      <c r="C28" s="339"/>
      <c r="D28" s="339"/>
      <c r="E28" s="340"/>
      <c r="F28" s="57"/>
      <c r="G28" s="342"/>
      <c r="H28" s="343"/>
      <c r="I28" s="343"/>
      <c r="J28" s="344"/>
      <c r="K28" s="341"/>
      <c r="L28" s="341"/>
      <c r="M28" s="341"/>
      <c r="N28" s="341"/>
      <c r="O28" s="341"/>
      <c r="P28" s="341"/>
      <c r="Q28" s="341"/>
      <c r="R28" s="341"/>
      <c r="S28" s="341"/>
      <c r="T28" s="341"/>
      <c r="U28" s="341"/>
    </row>
    <row r="29" spans="2:21" ht="19.5" customHeight="1">
      <c r="B29" s="113" t="s">
        <v>135</v>
      </c>
      <c r="C29" s="339"/>
      <c r="D29" s="339"/>
      <c r="E29" s="340"/>
      <c r="F29" s="57"/>
      <c r="G29" s="342"/>
      <c r="H29" s="343"/>
      <c r="I29" s="343"/>
      <c r="J29" s="344"/>
      <c r="K29" s="341"/>
      <c r="L29" s="341"/>
      <c r="M29" s="341"/>
      <c r="N29" s="341"/>
      <c r="O29" s="341"/>
      <c r="P29" s="341"/>
      <c r="Q29" s="341"/>
      <c r="R29" s="341"/>
      <c r="S29" s="341"/>
      <c r="T29" s="341"/>
      <c r="U29" s="341"/>
    </row>
    <row r="30" spans="2:21" ht="19.5" customHeight="1">
      <c r="B30" s="113" t="s">
        <v>136</v>
      </c>
      <c r="C30" s="339"/>
      <c r="D30" s="339"/>
      <c r="E30" s="340"/>
      <c r="F30" s="57"/>
      <c r="G30" s="342"/>
      <c r="H30" s="343"/>
      <c r="I30" s="343"/>
      <c r="J30" s="344"/>
      <c r="K30" s="341"/>
      <c r="L30" s="341"/>
      <c r="M30" s="341"/>
      <c r="N30" s="341"/>
      <c r="O30" s="341"/>
      <c r="P30" s="341"/>
      <c r="Q30" s="341"/>
      <c r="R30" s="341"/>
      <c r="S30" s="341"/>
      <c r="T30" s="341"/>
      <c r="U30" s="341"/>
    </row>
    <row r="31" spans="2:21" ht="19.5" customHeight="1">
      <c r="B31" s="113" t="s">
        <v>137</v>
      </c>
      <c r="C31" s="339"/>
      <c r="D31" s="339"/>
      <c r="E31" s="340"/>
      <c r="F31" s="57"/>
      <c r="G31" s="342"/>
      <c r="H31" s="343"/>
      <c r="I31" s="343"/>
      <c r="J31" s="344"/>
      <c r="K31" s="341"/>
      <c r="L31" s="341"/>
      <c r="M31" s="341"/>
      <c r="N31" s="341"/>
      <c r="O31" s="341"/>
      <c r="P31" s="341"/>
      <c r="Q31" s="341"/>
      <c r="R31" s="341"/>
      <c r="S31" s="341"/>
      <c r="T31" s="341"/>
      <c r="U31" s="341"/>
    </row>
    <row r="32" spans="2:21" ht="19.5" customHeight="1">
      <c r="B32" s="113" t="s">
        <v>138</v>
      </c>
      <c r="C32" s="339"/>
      <c r="D32" s="339"/>
      <c r="E32" s="340"/>
      <c r="F32" s="57"/>
      <c r="G32" s="342"/>
      <c r="H32" s="343"/>
      <c r="I32" s="343"/>
      <c r="J32" s="344"/>
      <c r="K32" s="341"/>
      <c r="L32" s="341"/>
      <c r="M32" s="341"/>
      <c r="N32" s="341"/>
      <c r="O32" s="341"/>
      <c r="P32" s="341"/>
      <c r="Q32" s="341"/>
      <c r="R32" s="341"/>
      <c r="S32" s="341"/>
      <c r="T32" s="341"/>
      <c r="U32" s="341"/>
    </row>
    <row r="33" spans="2:21" ht="19.5" customHeight="1">
      <c r="B33" s="113" t="s">
        <v>139</v>
      </c>
      <c r="C33" s="339"/>
      <c r="D33" s="339"/>
      <c r="E33" s="340"/>
      <c r="F33" s="57"/>
      <c r="G33" s="342"/>
      <c r="H33" s="343"/>
      <c r="I33" s="343"/>
      <c r="J33" s="344"/>
      <c r="K33" s="341"/>
      <c r="L33" s="341"/>
      <c r="M33" s="341"/>
      <c r="N33" s="341"/>
      <c r="O33" s="341"/>
      <c r="P33" s="341"/>
      <c r="Q33" s="341"/>
      <c r="R33" s="341"/>
      <c r="S33" s="341"/>
      <c r="T33" s="341"/>
      <c r="U33" s="341"/>
    </row>
    <row r="34" spans="2:21" ht="19.5" customHeight="1">
      <c r="B34" s="113" t="s">
        <v>140</v>
      </c>
      <c r="C34" s="339"/>
      <c r="D34" s="339"/>
      <c r="E34" s="340"/>
      <c r="F34" s="57"/>
      <c r="G34" s="342"/>
      <c r="H34" s="343"/>
      <c r="I34" s="343"/>
      <c r="J34" s="344"/>
      <c r="K34" s="341"/>
      <c r="L34" s="341"/>
      <c r="M34" s="341"/>
      <c r="N34" s="341"/>
      <c r="O34" s="341"/>
      <c r="P34" s="341"/>
      <c r="Q34" s="341"/>
      <c r="R34" s="341"/>
      <c r="S34" s="341"/>
      <c r="T34" s="341"/>
      <c r="U34" s="341"/>
    </row>
    <row r="35" spans="2:21" ht="19.5" customHeight="1">
      <c r="B35" s="113" t="s">
        <v>141</v>
      </c>
      <c r="C35" s="339"/>
      <c r="D35" s="339"/>
      <c r="E35" s="340"/>
      <c r="F35" s="57"/>
      <c r="G35" s="342"/>
      <c r="H35" s="343"/>
      <c r="I35" s="343"/>
      <c r="J35" s="344"/>
      <c r="K35" s="341"/>
      <c r="L35" s="341"/>
      <c r="M35" s="341"/>
      <c r="N35" s="341"/>
      <c r="O35" s="341"/>
      <c r="P35" s="341"/>
      <c r="Q35" s="341"/>
      <c r="R35" s="341"/>
      <c r="S35" s="341"/>
      <c r="T35" s="341"/>
      <c r="U35" s="341"/>
    </row>
    <row r="36" spans="2:21" ht="19.5" customHeight="1">
      <c r="B36" s="113" t="s">
        <v>142</v>
      </c>
      <c r="C36" s="339"/>
      <c r="D36" s="339"/>
      <c r="E36" s="340"/>
      <c r="F36" s="57"/>
      <c r="G36" s="342"/>
      <c r="H36" s="343"/>
      <c r="I36" s="343"/>
      <c r="J36" s="344"/>
      <c r="K36" s="341"/>
      <c r="L36" s="341"/>
      <c r="M36" s="341"/>
      <c r="N36" s="341"/>
      <c r="O36" s="341"/>
      <c r="P36" s="341"/>
      <c r="Q36" s="341"/>
      <c r="R36" s="341"/>
      <c r="S36" s="341"/>
      <c r="T36" s="341"/>
      <c r="U36" s="341"/>
    </row>
    <row r="37" spans="2:21" ht="19.5" customHeight="1">
      <c r="B37" s="113" t="s">
        <v>143</v>
      </c>
      <c r="C37" s="339"/>
      <c r="D37" s="339"/>
      <c r="E37" s="340"/>
      <c r="F37" s="57"/>
      <c r="G37" s="342"/>
      <c r="H37" s="343"/>
      <c r="I37" s="343"/>
      <c r="J37" s="344"/>
      <c r="K37" s="341"/>
      <c r="L37" s="341"/>
      <c r="M37" s="341"/>
      <c r="N37" s="341"/>
      <c r="O37" s="341"/>
      <c r="P37" s="341"/>
      <c r="Q37" s="341"/>
      <c r="R37" s="341"/>
      <c r="S37" s="341"/>
      <c r="T37" s="341"/>
      <c r="U37" s="341"/>
    </row>
    <row r="38" spans="2:21" ht="19.5" customHeight="1">
      <c r="B38" s="113" t="s">
        <v>144</v>
      </c>
      <c r="C38" s="339"/>
      <c r="D38" s="339"/>
      <c r="E38" s="340"/>
      <c r="F38" s="57"/>
      <c r="G38" s="342"/>
      <c r="H38" s="343"/>
      <c r="I38" s="343"/>
      <c r="J38" s="344"/>
      <c r="K38" s="341"/>
      <c r="L38" s="341"/>
      <c r="M38" s="341"/>
      <c r="N38" s="341"/>
      <c r="O38" s="341"/>
      <c r="P38" s="341"/>
      <c r="Q38" s="341"/>
      <c r="R38" s="341"/>
      <c r="S38" s="341"/>
      <c r="T38" s="341"/>
      <c r="U38" s="341"/>
    </row>
    <row r="39" spans="2:21" ht="19.5" customHeight="1">
      <c r="B39" s="113" t="s">
        <v>145</v>
      </c>
      <c r="C39" s="339"/>
      <c r="D39" s="339"/>
      <c r="E39" s="340"/>
      <c r="F39" s="57"/>
      <c r="G39" s="342"/>
      <c r="H39" s="343"/>
      <c r="I39" s="343"/>
      <c r="J39" s="344"/>
      <c r="K39" s="341"/>
      <c r="L39" s="341"/>
      <c r="M39" s="341"/>
      <c r="N39" s="341"/>
      <c r="O39" s="341"/>
      <c r="P39" s="341"/>
      <c r="Q39" s="341"/>
      <c r="R39" s="341"/>
      <c r="S39" s="341"/>
      <c r="T39" s="341"/>
      <c r="U39" s="341"/>
    </row>
    <row r="40" spans="2:21" ht="19.5" customHeight="1">
      <c r="B40" s="113" t="s">
        <v>146</v>
      </c>
      <c r="C40" s="339"/>
      <c r="D40" s="339"/>
      <c r="E40" s="340"/>
      <c r="F40" s="57"/>
      <c r="G40" s="342"/>
      <c r="H40" s="343"/>
      <c r="I40" s="343"/>
      <c r="J40" s="344"/>
      <c r="K40" s="341"/>
      <c r="L40" s="341"/>
      <c r="M40" s="341"/>
      <c r="N40" s="341"/>
      <c r="O40" s="341"/>
      <c r="P40" s="341"/>
      <c r="Q40" s="341"/>
      <c r="R40" s="341"/>
      <c r="S40" s="341"/>
      <c r="T40" s="341"/>
      <c r="U40" s="341"/>
    </row>
    <row r="41" spans="2:21" ht="19.5" customHeight="1">
      <c r="B41" s="113" t="s">
        <v>147</v>
      </c>
      <c r="C41" s="339"/>
      <c r="D41" s="339"/>
      <c r="E41" s="340"/>
      <c r="F41" s="57"/>
      <c r="G41" s="342"/>
      <c r="H41" s="343"/>
      <c r="I41" s="343"/>
      <c r="J41" s="344"/>
      <c r="K41" s="341"/>
      <c r="L41" s="341"/>
      <c r="M41" s="341"/>
      <c r="N41" s="341"/>
      <c r="O41" s="341"/>
      <c r="P41" s="341"/>
      <c r="Q41" s="341"/>
      <c r="R41" s="341"/>
      <c r="S41" s="341"/>
      <c r="T41" s="341"/>
      <c r="U41" s="341"/>
    </row>
    <row r="42" spans="2:21" ht="19.5" customHeight="1">
      <c r="B42" s="113" t="s">
        <v>148</v>
      </c>
      <c r="C42" s="339"/>
      <c r="D42" s="339"/>
      <c r="E42" s="340"/>
      <c r="F42" s="57"/>
      <c r="G42" s="342"/>
      <c r="H42" s="343"/>
      <c r="I42" s="343"/>
      <c r="J42" s="344"/>
      <c r="K42" s="341"/>
      <c r="L42" s="341"/>
      <c r="M42" s="341"/>
      <c r="N42" s="341"/>
      <c r="O42" s="341"/>
      <c r="P42" s="341"/>
      <c r="Q42" s="341"/>
      <c r="R42" s="341"/>
      <c r="S42" s="341"/>
      <c r="T42" s="341"/>
      <c r="U42" s="341"/>
    </row>
    <row r="43" spans="2:21" ht="19.5" customHeight="1">
      <c r="B43" s="113" t="s">
        <v>149</v>
      </c>
      <c r="C43" s="339"/>
      <c r="D43" s="339"/>
      <c r="E43" s="340"/>
      <c r="F43" s="57"/>
      <c r="G43" s="342"/>
      <c r="H43" s="343"/>
      <c r="I43" s="343"/>
      <c r="J43" s="344"/>
      <c r="K43" s="341"/>
      <c r="L43" s="341"/>
      <c r="M43" s="341"/>
      <c r="N43" s="341"/>
      <c r="O43" s="341"/>
      <c r="P43" s="341"/>
      <c r="Q43" s="341"/>
      <c r="R43" s="341"/>
      <c r="S43" s="341"/>
      <c r="T43" s="341"/>
      <c r="U43" s="341"/>
    </row>
    <row r="44" spans="2:21" ht="19.5" customHeight="1">
      <c r="B44" s="113" t="s">
        <v>150</v>
      </c>
      <c r="C44" s="339"/>
      <c r="D44" s="339"/>
      <c r="E44" s="340"/>
      <c r="F44" s="57"/>
      <c r="G44" s="342"/>
      <c r="H44" s="343"/>
      <c r="I44" s="343"/>
      <c r="J44" s="344"/>
      <c r="K44" s="341"/>
      <c r="L44" s="341"/>
      <c r="M44" s="341"/>
      <c r="N44" s="341"/>
      <c r="O44" s="341"/>
      <c r="P44" s="341"/>
      <c r="Q44" s="341"/>
      <c r="R44" s="341"/>
      <c r="S44" s="341"/>
      <c r="T44" s="341"/>
      <c r="U44" s="341"/>
    </row>
    <row r="45" spans="2:21" ht="19.5" customHeight="1">
      <c r="B45" s="113" t="s">
        <v>151</v>
      </c>
      <c r="C45" s="339"/>
      <c r="D45" s="339"/>
      <c r="E45" s="340"/>
      <c r="F45" s="57"/>
      <c r="G45" s="342"/>
      <c r="H45" s="343"/>
      <c r="I45" s="343"/>
      <c r="J45" s="344"/>
      <c r="K45" s="341"/>
      <c r="L45" s="341"/>
      <c r="M45" s="341"/>
      <c r="N45" s="341"/>
      <c r="O45" s="341"/>
      <c r="P45" s="341"/>
      <c r="Q45" s="341"/>
      <c r="R45" s="341"/>
      <c r="S45" s="341"/>
      <c r="T45" s="341"/>
      <c r="U45" s="341"/>
    </row>
    <row r="46" spans="2:21" ht="19.5" customHeight="1">
      <c r="B46" s="113" t="s">
        <v>152</v>
      </c>
      <c r="C46" s="339"/>
      <c r="D46" s="339"/>
      <c r="E46" s="340"/>
      <c r="F46" s="57"/>
      <c r="G46" s="342"/>
      <c r="H46" s="343"/>
      <c r="I46" s="343"/>
      <c r="J46" s="344"/>
      <c r="K46" s="341"/>
      <c r="L46" s="341"/>
      <c r="M46" s="341"/>
      <c r="N46" s="341"/>
      <c r="O46" s="341"/>
      <c r="P46" s="341"/>
      <c r="Q46" s="341"/>
      <c r="R46" s="341"/>
      <c r="S46" s="341"/>
      <c r="T46" s="341"/>
      <c r="U46" s="341"/>
    </row>
    <row r="47" spans="2:21" ht="19.5" customHeight="1">
      <c r="B47" s="113" t="s">
        <v>153</v>
      </c>
      <c r="C47" s="339"/>
      <c r="D47" s="339"/>
      <c r="E47" s="340"/>
      <c r="F47" s="57"/>
      <c r="G47" s="342"/>
      <c r="H47" s="343"/>
      <c r="I47" s="343"/>
      <c r="J47" s="344"/>
      <c r="K47" s="341"/>
      <c r="L47" s="341"/>
      <c r="M47" s="341"/>
      <c r="N47" s="341"/>
      <c r="O47" s="341"/>
      <c r="P47" s="341"/>
      <c r="Q47" s="341"/>
      <c r="R47" s="341"/>
      <c r="S47" s="341"/>
      <c r="T47" s="341"/>
      <c r="U47" s="341"/>
    </row>
    <row r="48" spans="2:21" ht="19.5" customHeight="1">
      <c r="B48" s="113" t="s">
        <v>154</v>
      </c>
      <c r="C48" s="339"/>
      <c r="D48" s="339"/>
      <c r="E48" s="340"/>
      <c r="F48" s="57"/>
      <c r="G48" s="342"/>
      <c r="H48" s="343"/>
      <c r="I48" s="343"/>
      <c r="J48" s="344"/>
      <c r="K48" s="341"/>
      <c r="L48" s="341"/>
      <c r="M48" s="341"/>
      <c r="N48" s="341"/>
      <c r="O48" s="341"/>
      <c r="P48" s="341"/>
      <c r="Q48" s="341"/>
      <c r="R48" s="341"/>
      <c r="S48" s="341"/>
      <c r="T48" s="341"/>
      <c r="U48" s="341"/>
    </row>
    <row r="49" spans="2:21" ht="19.5" customHeight="1">
      <c r="B49" s="113" t="s">
        <v>155</v>
      </c>
      <c r="C49" s="339"/>
      <c r="D49" s="339"/>
      <c r="E49" s="340"/>
      <c r="F49" s="57"/>
      <c r="G49" s="342"/>
      <c r="H49" s="343"/>
      <c r="I49" s="343"/>
      <c r="J49" s="344"/>
      <c r="K49" s="341"/>
      <c r="L49" s="341"/>
      <c r="M49" s="341"/>
      <c r="N49" s="341"/>
      <c r="O49" s="341"/>
      <c r="P49" s="341"/>
      <c r="Q49" s="341"/>
      <c r="R49" s="341"/>
      <c r="S49" s="341"/>
      <c r="T49" s="341"/>
      <c r="U49" s="341"/>
    </row>
    <row r="50" spans="2:21" ht="19.5" customHeight="1">
      <c r="B50" s="113" t="s">
        <v>156</v>
      </c>
      <c r="C50" s="339"/>
      <c r="D50" s="339"/>
      <c r="E50" s="340"/>
      <c r="F50" s="57"/>
      <c r="G50" s="342"/>
      <c r="H50" s="343"/>
      <c r="I50" s="343"/>
      <c r="J50" s="344"/>
      <c r="K50" s="341"/>
      <c r="L50" s="341"/>
      <c r="M50" s="341"/>
      <c r="N50" s="341"/>
      <c r="O50" s="341"/>
      <c r="P50" s="341"/>
      <c r="Q50" s="341"/>
      <c r="R50" s="341"/>
      <c r="S50" s="341"/>
      <c r="T50" s="341"/>
      <c r="U50" s="341"/>
    </row>
    <row r="51" spans="2:21" ht="19.5" customHeight="1">
      <c r="B51" s="113" t="s">
        <v>157</v>
      </c>
      <c r="C51" s="339"/>
      <c r="D51" s="339"/>
      <c r="E51" s="340"/>
      <c r="F51" s="57"/>
      <c r="G51" s="342"/>
      <c r="H51" s="343"/>
      <c r="I51" s="343"/>
      <c r="J51" s="344"/>
      <c r="K51" s="341"/>
      <c r="L51" s="341"/>
      <c r="M51" s="341"/>
      <c r="N51" s="341"/>
      <c r="O51" s="341"/>
      <c r="P51" s="341"/>
      <c r="Q51" s="341"/>
      <c r="R51" s="341"/>
      <c r="S51" s="341"/>
      <c r="T51" s="341"/>
      <c r="U51" s="341"/>
    </row>
    <row r="52" spans="2:21" ht="19.5" customHeight="1">
      <c r="B52" s="113" t="s">
        <v>158</v>
      </c>
      <c r="C52" s="339"/>
      <c r="D52" s="339"/>
      <c r="E52" s="340"/>
      <c r="F52" s="57"/>
      <c r="G52" s="342"/>
      <c r="H52" s="343"/>
      <c r="I52" s="343"/>
      <c r="J52" s="344"/>
      <c r="K52" s="341"/>
      <c r="L52" s="341"/>
      <c r="M52" s="341"/>
      <c r="N52" s="341"/>
      <c r="O52" s="341"/>
      <c r="P52" s="341"/>
      <c r="Q52" s="341"/>
      <c r="R52" s="341"/>
      <c r="S52" s="341"/>
      <c r="T52" s="341"/>
      <c r="U52" s="341"/>
    </row>
    <row r="53" spans="2:21" ht="19.5" customHeight="1">
      <c r="B53" s="113" t="s">
        <v>159</v>
      </c>
      <c r="C53" s="339"/>
      <c r="D53" s="339"/>
      <c r="E53" s="340"/>
      <c r="F53" s="57"/>
      <c r="G53" s="342"/>
      <c r="H53" s="343"/>
      <c r="I53" s="343"/>
      <c r="J53" s="344"/>
      <c r="K53" s="341"/>
      <c r="L53" s="341"/>
      <c r="M53" s="341"/>
      <c r="N53" s="341"/>
      <c r="O53" s="341"/>
      <c r="P53" s="341"/>
      <c r="Q53" s="341"/>
      <c r="R53" s="341"/>
      <c r="S53" s="341"/>
      <c r="T53" s="341"/>
      <c r="U53" s="341"/>
    </row>
    <row r="54" spans="2:21" ht="19.5" customHeight="1">
      <c r="B54" s="113" t="s">
        <v>160</v>
      </c>
      <c r="C54" s="339"/>
      <c r="D54" s="339"/>
      <c r="E54" s="340"/>
      <c r="F54" s="57"/>
      <c r="G54" s="342"/>
      <c r="H54" s="343"/>
      <c r="I54" s="343"/>
      <c r="J54" s="344"/>
      <c r="K54" s="341"/>
      <c r="L54" s="341"/>
      <c r="M54" s="341"/>
      <c r="N54" s="341"/>
      <c r="O54" s="341"/>
      <c r="P54" s="341"/>
      <c r="Q54" s="341"/>
      <c r="R54" s="341"/>
      <c r="S54" s="341"/>
      <c r="T54" s="341"/>
      <c r="U54" s="341"/>
    </row>
    <row r="55" spans="2:21" ht="19.5" customHeight="1">
      <c r="B55" s="113" t="s">
        <v>161</v>
      </c>
      <c r="C55" s="339"/>
      <c r="D55" s="339"/>
      <c r="E55" s="340"/>
      <c r="F55" s="57"/>
      <c r="G55" s="342"/>
      <c r="H55" s="343"/>
      <c r="I55" s="343"/>
      <c r="J55" s="344"/>
      <c r="K55" s="341"/>
      <c r="L55" s="341"/>
      <c r="M55" s="341"/>
      <c r="N55" s="341"/>
      <c r="O55" s="341"/>
      <c r="P55" s="341"/>
      <c r="Q55" s="341"/>
      <c r="R55" s="341"/>
      <c r="S55" s="341"/>
      <c r="T55" s="341"/>
      <c r="U55" s="341"/>
    </row>
    <row r="56" spans="2:21" ht="19.5" customHeight="1">
      <c r="B56" s="113" t="s">
        <v>162</v>
      </c>
      <c r="C56" s="339"/>
      <c r="D56" s="339"/>
      <c r="E56" s="340"/>
      <c r="F56" s="57"/>
      <c r="G56" s="342"/>
      <c r="H56" s="343"/>
      <c r="I56" s="343"/>
      <c r="J56" s="344"/>
      <c r="K56" s="341"/>
      <c r="L56" s="341"/>
      <c r="M56" s="341"/>
      <c r="N56" s="341"/>
      <c r="O56" s="341"/>
      <c r="P56" s="341"/>
      <c r="Q56" s="341"/>
      <c r="R56" s="341"/>
      <c r="S56" s="341"/>
      <c r="T56" s="341"/>
      <c r="U56" s="341"/>
    </row>
    <row r="57" spans="2:21" ht="19.5" customHeight="1">
      <c r="B57" s="113" t="s">
        <v>163</v>
      </c>
      <c r="C57" s="339"/>
      <c r="D57" s="339"/>
      <c r="E57" s="340"/>
      <c r="F57" s="57"/>
      <c r="G57" s="342"/>
      <c r="H57" s="343"/>
      <c r="I57" s="343"/>
      <c r="J57" s="344"/>
      <c r="K57" s="341"/>
      <c r="L57" s="341"/>
      <c r="M57" s="341"/>
      <c r="N57" s="341"/>
      <c r="O57" s="341"/>
      <c r="P57" s="341"/>
      <c r="Q57" s="341"/>
      <c r="R57" s="341"/>
      <c r="S57" s="341"/>
      <c r="T57" s="341"/>
      <c r="U57" s="341"/>
    </row>
    <row r="58" spans="2:21" ht="19.5" customHeight="1">
      <c r="B58" s="113" t="s">
        <v>164</v>
      </c>
      <c r="C58" s="339"/>
      <c r="D58" s="339"/>
      <c r="E58" s="340"/>
      <c r="F58" s="57"/>
      <c r="G58" s="342"/>
      <c r="H58" s="343"/>
      <c r="I58" s="343"/>
      <c r="J58" s="344"/>
      <c r="K58" s="341"/>
      <c r="L58" s="341"/>
      <c r="M58" s="341"/>
      <c r="N58" s="341"/>
      <c r="O58" s="341"/>
      <c r="P58" s="341"/>
      <c r="Q58" s="341"/>
      <c r="R58" s="341"/>
      <c r="S58" s="341"/>
      <c r="T58" s="341"/>
      <c r="U58" s="341"/>
    </row>
    <row r="59" spans="2:21" ht="19.5" customHeight="1">
      <c r="B59" s="113" t="s">
        <v>165</v>
      </c>
      <c r="C59" s="339"/>
      <c r="D59" s="339"/>
      <c r="E59" s="340"/>
      <c r="F59" s="57"/>
      <c r="G59" s="342"/>
      <c r="H59" s="343"/>
      <c r="I59" s="343"/>
      <c r="J59" s="344"/>
      <c r="K59" s="341"/>
      <c r="L59" s="341"/>
      <c r="M59" s="341"/>
      <c r="N59" s="341"/>
      <c r="O59" s="341"/>
      <c r="P59" s="341"/>
      <c r="Q59" s="341"/>
      <c r="R59" s="341"/>
      <c r="S59" s="341"/>
      <c r="T59" s="341"/>
      <c r="U59" s="341"/>
    </row>
    <row r="60" spans="2:21" ht="19.5" customHeight="1">
      <c r="B60" s="113" t="s">
        <v>166</v>
      </c>
      <c r="C60" s="339"/>
      <c r="D60" s="339"/>
      <c r="E60" s="340"/>
      <c r="F60" s="57"/>
      <c r="G60" s="342"/>
      <c r="H60" s="343"/>
      <c r="I60" s="343"/>
      <c r="J60" s="344"/>
      <c r="K60" s="341"/>
      <c r="L60" s="341"/>
      <c r="M60" s="341"/>
      <c r="N60" s="341"/>
      <c r="O60" s="341"/>
      <c r="P60" s="341"/>
      <c r="Q60" s="341"/>
      <c r="R60" s="341"/>
      <c r="S60" s="341"/>
      <c r="T60" s="341"/>
      <c r="U60" s="341"/>
    </row>
    <row r="61" spans="2:21" ht="19.5" customHeight="1">
      <c r="B61" s="113" t="s">
        <v>167</v>
      </c>
      <c r="C61" s="339"/>
      <c r="D61" s="339"/>
      <c r="E61" s="340"/>
      <c r="F61" s="57"/>
      <c r="G61" s="342"/>
      <c r="H61" s="343"/>
      <c r="I61" s="343"/>
      <c r="J61" s="344"/>
      <c r="K61" s="341"/>
      <c r="L61" s="341"/>
      <c r="M61" s="341"/>
      <c r="N61" s="341"/>
      <c r="O61" s="341"/>
      <c r="P61" s="341"/>
      <c r="Q61" s="341"/>
      <c r="R61" s="341"/>
      <c r="S61" s="341"/>
      <c r="T61" s="341"/>
      <c r="U61" s="341"/>
    </row>
    <row r="62" spans="2:21" ht="19.5" customHeight="1">
      <c r="B62" s="113" t="s">
        <v>168</v>
      </c>
      <c r="C62" s="339"/>
      <c r="D62" s="339"/>
      <c r="E62" s="340"/>
      <c r="F62" s="57"/>
      <c r="G62" s="342"/>
      <c r="H62" s="343"/>
      <c r="I62" s="343"/>
      <c r="J62" s="344"/>
      <c r="K62" s="341"/>
      <c r="L62" s="341"/>
      <c r="M62" s="341"/>
      <c r="N62" s="341"/>
      <c r="O62" s="341"/>
      <c r="P62" s="341"/>
      <c r="Q62" s="341"/>
      <c r="R62" s="341"/>
      <c r="S62" s="341"/>
      <c r="T62" s="341"/>
      <c r="U62" s="341"/>
    </row>
    <row r="63" spans="2:21" ht="19.5" customHeight="1">
      <c r="B63" s="113" t="s">
        <v>169</v>
      </c>
      <c r="C63" s="339"/>
      <c r="D63" s="339"/>
      <c r="E63" s="340"/>
      <c r="F63" s="57"/>
      <c r="G63" s="342"/>
      <c r="H63" s="343"/>
      <c r="I63" s="343"/>
      <c r="J63" s="344"/>
      <c r="K63" s="341"/>
      <c r="L63" s="341"/>
      <c r="M63" s="341"/>
      <c r="N63" s="341"/>
      <c r="O63" s="341"/>
      <c r="P63" s="341"/>
      <c r="Q63" s="341"/>
      <c r="R63" s="341"/>
      <c r="S63" s="341"/>
      <c r="T63" s="341"/>
      <c r="U63" s="341"/>
    </row>
    <row r="64" spans="2:21" ht="19.5" customHeight="1">
      <c r="B64" s="113" t="s">
        <v>170</v>
      </c>
      <c r="C64" s="339"/>
      <c r="D64" s="339"/>
      <c r="E64" s="340"/>
      <c r="F64" s="57"/>
      <c r="G64" s="342"/>
      <c r="H64" s="343"/>
      <c r="I64" s="343"/>
      <c r="J64" s="344"/>
      <c r="K64" s="341"/>
      <c r="L64" s="341"/>
      <c r="M64" s="341"/>
      <c r="N64" s="341"/>
      <c r="O64" s="341"/>
      <c r="P64" s="341"/>
      <c r="Q64" s="341"/>
      <c r="R64" s="341"/>
      <c r="S64" s="341"/>
      <c r="T64" s="341"/>
      <c r="U64" s="341"/>
    </row>
    <row r="65" spans="2:21" ht="19.5" customHeight="1">
      <c r="B65" s="113" t="s">
        <v>171</v>
      </c>
      <c r="C65" s="339"/>
      <c r="D65" s="339"/>
      <c r="E65" s="340"/>
      <c r="F65" s="57"/>
      <c r="G65" s="342"/>
      <c r="H65" s="343"/>
      <c r="I65" s="343"/>
      <c r="J65" s="344"/>
      <c r="K65" s="341"/>
      <c r="L65" s="341"/>
      <c r="M65" s="341"/>
      <c r="N65" s="341"/>
      <c r="O65" s="341"/>
      <c r="P65" s="341"/>
      <c r="Q65" s="341"/>
      <c r="R65" s="341"/>
      <c r="S65" s="341"/>
      <c r="T65" s="341"/>
      <c r="U65" s="341"/>
    </row>
    <row r="66" spans="2:21" ht="19.5" customHeight="1">
      <c r="B66" s="113" t="s">
        <v>172</v>
      </c>
      <c r="C66" s="339"/>
      <c r="D66" s="339"/>
      <c r="E66" s="340"/>
      <c r="F66" s="57"/>
      <c r="G66" s="342"/>
      <c r="H66" s="343"/>
      <c r="I66" s="343"/>
      <c r="J66" s="344"/>
      <c r="K66" s="341"/>
      <c r="L66" s="341"/>
      <c r="M66" s="341"/>
      <c r="N66" s="341"/>
      <c r="O66" s="341"/>
      <c r="P66" s="341"/>
      <c r="Q66" s="341"/>
      <c r="R66" s="341"/>
      <c r="S66" s="341"/>
      <c r="T66" s="341"/>
      <c r="U66" s="341"/>
    </row>
    <row r="67" spans="2:21" ht="19.5" customHeight="1">
      <c r="B67" s="113" t="s">
        <v>173</v>
      </c>
      <c r="C67" s="339"/>
      <c r="D67" s="339"/>
      <c r="E67" s="340"/>
      <c r="F67" s="57"/>
      <c r="G67" s="342"/>
      <c r="H67" s="343"/>
      <c r="I67" s="343"/>
      <c r="J67" s="344"/>
      <c r="K67" s="341"/>
      <c r="L67" s="341"/>
      <c r="M67" s="341"/>
      <c r="N67" s="341"/>
      <c r="O67" s="341"/>
      <c r="P67" s="341"/>
      <c r="Q67" s="341"/>
      <c r="R67" s="341"/>
      <c r="S67" s="341"/>
      <c r="T67" s="341"/>
      <c r="U67" s="341"/>
    </row>
    <row r="68" spans="2:21" ht="19.5" customHeight="1">
      <c r="B68" s="113" t="s">
        <v>174</v>
      </c>
      <c r="C68" s="339"/>
      <c r="D68" s="339"/>
      <c r="E68" s="340"/>
      <c r="F68" s="57"/>
      <c r="G68" s="342"/>
      <c r="H68" s="343"/>
      <c r="I68" s="343"/>
      <c r="J68" s="344"/>
      <c r="K68" s="341"/>
      <c r="L68" s="341"/>
      <c r="M68" s="341"/>
      <c r="N68" s="341"/>
      <c r="O68" s="341"/>
      <c r="P68" s="341"/>
      <c r="Q68" s="341"/>
      <c r="R68" s="341"/>
      <c r="S68" s="341"/>
      <c r="T68" s="341"/>
      <c r="U68" s="341"/>
    </row>
    <row r="69" spans="2:21" ht="19.5" customHeight="1">
      <c r="B69" s="113" t="s">
        <v>175</v>
      </c>
      <c r="C69" s="339"/>
      <c r="D69" s="339"/>
      <c r="E69" s="340"/>
      <c r="F69" s="57"/>
      <c r="G69" s="342"/>
      <c r="H69" s="343"/>
      <c r="I69" s="343"/>
      <c r="J69" s="344"/>
      <c r="K69" s="341"/>
      <c r="L69" s="341"/>
      <c r="M69" s="341"/>
      <c r="N69" s="341"/>
      <c r="O69" s="341"/>
      <c r="P69" s="341"/>
      <c r="Q69" s="341"/>
      <c r="R69" s="341"/>
      <c r="S69" s="341"/>
      <c r="T69" s="341"/>
      <c r="U69" s="341"/>
    </row>
    <row r="70" spans="2:21" ht="19.5" customHeight="1">
      <c r="B70" s="113" t="s">
        <v>176</v>
      </c>
      <c r="C70" s="339"/>
      <c r="D70" s="339"/>
      <c r="E70" s="340"/>
      <c r="F70" s="57"/>
      <c r="G70" s="342"/>
      <c r="H70" s="343"/>
      <c r="I70" s="343"/>
      <c r="J70" s="344"/>
      <c r="K70" s="341"/>
      <c r="L70" s="341"/>
      <c r="M70" s="341"/>
      <c r="N70" s="341"/>
      <c r="O70" s="341"/>
      <c r="P70" s="341"/>
      <c r="Q70" s="341"/>
      <c r="R70" s="341"/>
      <c r="S70" s="341"/>
      <c r="T70" s="341"/>
      <c r="U70" s="341"/>
    </row>
    <row r="71" spans="2:21" ht="19.5" customHeight="1">
      <c r="B71" s="113" t="s">
        <v>177</v>
      </c>
      <c r="C71" s="339"/>
      <c r="D71" s="339"/>
      <c r="E71" s="340"/>
      <c r="F71" s="57"/>
      <c r="G71" s="342"/>
      <c r="H71" s="343"/>
      <c r="I71" s="343"/>
      <c r="J71" s="344"/>
      <c r="K71" s="341"/>
      <c r="L71" s="341"/>
      <c r="M71" s="341"/>
      <c r="N71" s="341"/>
      <c r="O71" s="341"/>
      <c r="P71" s="341"/>
      <c r="Q71" s="341"/>
      <c r="R71" s="341"/>
      <c r="S71" s="341"/>
      <c r="T71" s="341"/>
      <c r="U71" s="341"/>
    </row>
    <row r="72" spans="2:21" ht="19.5" customHeight="1">
      <c r="B72" s="113" t="s">
        <v>178</v>
      </c>
      <c r="C72" s="339"/>
      <c r="D72" s="339"/>
      <c r="E72" s="340"/>
      <c r="F72" s="57"/>
      <c r="G72" s="342"/>
      <c r="H72" s="343"/>
      <c r="I72" s="343"/>
      <c r="J72" s="344"/>
      <c r="K72" s="341"/>
      <c r="L72" s="341"/>
      <c r="M72" s="341"/>
      <c r="N72" s="341"/>
      <c r="O72" s="341"/>
      <c r="P72" s="341"/>
      <c r="Q72" s="341"/>
      <c r="R72" s="341"/>
      <c r="S72" s="341"/>
      <c r="T72" s="341"/>
      <c r="U72" s="341"/>
    </row>
    <row r="73" spans="2:21" ht="19.5" customHeight="1">
      <c r="B73" s="113" t="s">
        <v>179</v>
      </c>
      <c r="C73" s="339"/>
      <c r="D73" s="339"/>
      <c r="E73" s="340"/>
      <c r="F73" s="57"/>
      <c r="G73" s="342"/>
      <c r="H73" s="343"/>
      <c r="I73" s="343"/>
      <c r="J73" s="344"/>
      <c r="K73" s="341"/>
      <c r="L73" s="341"/>
      <c r="M73" s="341"/>
      <c r="N73" s="341"/>
      <c r="O73" s="341"/>
      <c r="P73" s="341"/>
      <c r="Q73" s="341"/>
      <c r="R73" s="341"/>
      <c r="S73" s="341"/>
      <c r="T73" s="341"/>
      <c r="U73" s="341"/>
    </row>
    <row r="74" spans="2:21" ht="19.5" customHeight="1">
      <c r="B74" s="113" t="s">
        <v>180</v>
      </c>
      <c r="C74" s="339"/>
      <c r="D74" s="339"/>
      <c r="E74" s="340"/>
      <c r="F74" s="57"/>
      <c r="G74" s="342"/>
      <c r="H74" s="343"/>
      <c r="I74" s="343"/>
      <c r="J74" s="344"/>
      <c r="K74" s="341"/>
      <c r="L74" s="341"/>
      <c r="M74" s="341"/>
      <c r="N74" s="341"/>
      <c r="O74" s="341"/>
      <c r="P74" s="341"/>
      <c r="Q74" s="341"/>
      <c r="R74" s="341"/>
      <c r="S74" s="341"/>
      <c r="T74" s="341"/>
      <c r="U74" s="341"/>
    </row>
    <row r="75" spans="2:21" ht="19.5" customHeight="1">
      <c r="B75" s="113" t="s">
        <v>181</v>
      </c>
      <c r="C75" s="339"/>
      <c r="D75" s="339"/>
      <c r="E75" s="340"/>
      <c r="F75" s="57"/>
      <c r="G75" s="342"/>
      <c r="H75" s="343"/>
      <c r="I75" s="343"/>
      <c r="J75" s="344"/>
      <c r="K75" s="341"/>
      <c r="L75" s="341"/>
      <c r="M75" s="341"/>
      <c r="N75" s="341"/>
      <c r="O75" s="341"/>
      <c r="P75" s="341"/>
      <c r="Q75" s="341"/>
      <c r="R75" s="341"/>
      <c r="S75" s="341"/>
      <c r="T75" s="341"/>
      <c r="U75" s="341"/>
    </row>
    <row r="76" spans="2:21" ht="19.5" customHeight="1">
      <c r="B76" s="113" t="s">
        <v>182</v>
      </c>
      <c r="C76" s="339"/>
      <c r="D76" s="339"/>
      <c r="E76" s="340"/>
      <c r="F76" s="57"/>
      <c r="G76" s="342"/>
      <c r="H76" s="343"/>
      <c r="I76" s="343"/>
      <c r="J76" s="344"/>
      <c r="K76" s="341"/>
      <c r="L76" s="341"/>
      <c r="M76" s="341"/>
      <c r="N76" s="341"/>
      <c r="O76" s="341"/>
      <c r="P76" s="341"/>
      <c r="Q76" s="341"/>
      <c r="R76" s="341"/>
      <c r="S76" s="341"/>
      <c r="T76" s="341"/>
      <c r="U76" s="341"/>
    </row>
    <row r="77" spans="2:21" ht="19.5" customHeight="1">
      <c r="B77" s="113" t="s">
        <v>183</v>
      </c>
      <c r="C77" s="339"/>
      <c r="D77" s="339"/>
      <c r="E77" s="340"/>
      <c r="F77" s="57"/>
      <c r="G77" s="342"/>
      <c r="H77" s="343"/>
      <c r="I77" s="343"/>
      <c r="J77" s="344"/>
      <c r="K77" s="341"/>
      <c r="L77" s="341"/>
      <c r="M77" s="341"/>
      <c r="N77" s="341"/>
      <c r="O77" s="341"/>
      <c r="P77" s="341"/>
      <c r="Q77" s="341"/>
      <c r="R77" s="341"/>
      <c r="S77" s="341"/>
      <c r="T77" s="341"/>
      <c r="U77" s="341"/>
    </row>
    <row r="78" spans="2:21" ht="19.5" customHeight="1">
      <c r="B78" s="113" t="s">
        <v>184</v>
      </c>
      <c r="C78" s="339"/>
      <c r="D78" s="339"/>
      <c r="E78" s="340"/>
      <c r="F78" s="57"/>
      <c r="G78" s="342"/>
      <c r="H78" s="343"/>
      <c r="I78" s="343"/>
      <c r="J78" s="344"/>
      <c r="K78" s="341"/>
      <c r="L78" s="341"/>
      <c r="M78" s="341"/>
      <c r="N78" s="341"/>
      <c r="O78" s="341"/>
      <c r="P78" s="341"/>
      <c r="Q78" s="341"/>
      <c r="R78" s="341"/>
      <c r="S78" s="341"/>
      <c r="T78" s="341"/>
      <c r="U78" s="341"/>
    </row>
    <row r="79" spans="2:21" ht="19.5" customHeight="1">
      <c r="B79" s="113" t="s">
        <v>185</v>
      </c>
      <c r="C79" s="339"/>
      <c r="D79" s="339"/>
      <c r="E79" s="340"/>
      <c r="F79" s="57"/>
      <c r="G79" s="342"/>
      <c r="H79" s="343"/>
      <c r="I79" s="343"/>
      <c r="J79" s="344"/>
      <c r="K79" s="341"/>
      <c r="L79" s="341"/>
      <c r="M79" s="341"/>
      <c r="N79" s="341"/>
      <c r="O79" s="341"/>
      <c r="P79" s="341"/>
      <c r="Q79" s="341"/>
      <c r="R79" s="341"/>
      <c r="S79" s="341"/>
      <c r="T79" s="341"/>
      <c r="U79" s="341"/>
    </row>
    <row r="80" spans="2:21" ht="19.5" customHeight="1">
      <c r="B80" s="113" t="s">
        <v>186</v>
      </c>
      <c r="C80" s="339"/>
      <c r="D80" s="339"/>
      <c r="E80" s="340"/>
      <c r="F80" s="57"/>
      <c r="G80" s="342"/>
      <c r="H80" s="343"/>
      <c r="I80" s="343"/>
      <c r="J80" s="344"/>
      <c r="K80" s="341"/>
      <c r="L80" s="341"/>
      <c r="M80" s="341"/>
      <c r="N80" s="341"/>
      <c r="O80" s="341"/>
      <c r="P80" s="341"/>
      <c r="Q80" s="341"/>
      <c r="R80" s="341"/>
      <c r="S80" s="341"/>
      <c r="T80" s="341"/>
      <c r="U80" s="341"/>
    </row>
    <row r="81" spans="2:21" ht="19.5" customHeight="1">
      <c r="B81" s="113" t="s">
        <v>187</v>
      </c>
      <c r="C81" s="339"/>
      <c r="D81" s="339"/>
      <c r="E81" s="340"/>
      <c r="F81" s="57"/>
      <c r="G81" s="342"/>
      <c r="H81" s="343"/>
      <c r="I81" s="343"/>
      <c r="J81" s="344"/>
      <c r="K81" s="341"/>
      <c r="L81" s="341"/>
      <c r="M81" s="341"/>
      <c r="N81" s="341"/>
      <c r="O81" s="341"/>
      <c r="P81" s="341"/>
      <c r="Q81" s="341"/>
      <c r="R81" s="341"/>
      <c r="S81" s="341"/>
      <c r="T81" s="341"/>
      <c r="U81" s="341"/>
    </row>
    <row r="82" spans="2:21" ht="19.5" customHeight="1">
      <c r="B82" s="113" t="s">
        <v>188</v>
      </c>
      <c r="C82" s="339"/>
      <c r="D82" s="339"/>
      <c r="E82" s="340"/>
      <c r="F82" s="57"/>
      <c r="G82" s="342"/>
      <c r="H82" s="343"/>
      <c r="I82" s="343"/>
      <c r="J82" s="344"/>
      <c r="K82" s="341"/>
      <c r="L82" s="341"/>
      <c r="M82" s="341"/>
      <c r="N82" s="341"/>
      <c r="O82" s="341"/>
      <c r="P82" s="341"/>
      <c r="Q82" s="341"/>
      <c r="R82" s="341"/>
      <c r="S82" s="341"/>
      <c r="T82" s="341"/>
      <c r="U82" s="341"/>
    </row>
    <row r="83" spans="2:21" ht="19.5" customHeight="1">
      <c r="B83" s="113" t="s">
        <v>189</v>
      </c>
      <c r="C83" s="339"/>
      <c r="D83" s="339"/>
      <c r="E83" s="340"/>
      <c r="F83" s="57"/>
      <c r="G83" s="342"/>
      <c r="H83" s="343"/>
      <c r="I83" s="343"/>
      <c r="J83" s="344"/>
      <c r="K83" s="341"/>
      <c r="L83" s="341"/>
      <c r="M83" s="341"/>
      <c r="N83" s="341"/>
      <c r="O83" s="341"/>
      <c r="P83" s="341"/>
      <c r="Q83" s="341"/>
      <c r="R83" s="341"/>
      <c r="S83" s="341"/>
      <c r="T83" s="341"/>
      <c r="U83" s="341"/>
    </row>
    <row r="84" spans="2:21" ht="19.5" customHeight="1">
      <c r="B84" s="113" t="s">
        <v>190</v>
      </c>
      <c r="C84" s="339"/>
      <c r="D84" s="339"/>
      <c r="E84" s="340"/>
      <c r="F84" s="57"/>
      <c r="G84" s="342"/>
      <c r="H84" s="343"/>
      <c r="I84" s="343"/>
      <c r="J84" s="344"/>
      <c r="K84" s="341"/>
      <c r="L84" s="341"/>
      <c r="M84" s="341"/>
      <c r="N84" s="341"/>
      <c r="O84" s="341"/>
      <c r="P84" s="341"/>
      <c r="Q84" s="341"/>
      <c r="R84" s="341"/>
      <c r="S84" s="341"/>
      <c r="T84" s="341"/>
      <c r="U84" s="341"/>
    </row>
    <row r="85" spans="2:21" ht="19.5" customHeight="1">
      <c r="B85" s="113" t="s">
        <v>191</v>
      </c>
      <c r="C85" s="339"/>
      <c r="D85" s="339"/>
      <c r="E85" s="340"/>
      <c r="F85" s="57"/>
      <c r="G85" s="342"/>
      <c r="H85" s="343"/>
      <c r="I85" s="343"/>
      <c r="J85" s="344"/>
      <c r="K85" s="341"/>
      <c r="L85" s="341"/>
      <c r="M85" s="341"/>
      <c r="N85" s="341"/>
      <c r="O85" s="341"/>
      <c r="P85" s="341"/>
      <c r="Q85" s="341"/>
      <c r="R85" s="341"/>
      <c r="S85" s="341"/>
      <c r="T85" s="341"/>
      <c r="U85" s="341"/>
    </row>
    <row r="86" spans="2:21" ht="19.5" customHeight="1">
      <c r="B86" s="113" t="s">
        <v>192</v>
      </c>
      <c r="C86" s="339"/>
      <c r="D86" s="339"/>
      <c r="E86" s="340"/>
      <c r="F86" s="57"/>
      <c r="G86" s="342"/>
      <c r="H86" s="343"/>
      <c r="I86" s="343"/>
      <c r="J86" s="344"/>
      <c r="K86" s="341"/>
      <c r="L86" s="341"/>
      <c r="M86" s="341"/>
      <c r="N86" s="341"/>
      <c r="O86" s="341"/>
      <c r="P86" s="341"/>
      <c r="Q86" s="341"/>
      <c r="R86" s="341"/>
      <c r="S86" s="341"/>
      <c r="T86" s="341"/>
      <c r="U86" s="341"/>
    </row>
    <row r="87" spans="2:21" ht="19.5" customHeight="1">
      <c r="B87" s="113" t="s">
        <v>193</v>
      </c>
      <c r="C87" s="339"/>
      <c r="D87" s="339"/>
      <c r="E87" s="340"/>
      <c r="F87" s="57"/>
      <c r="G87" s="342"/>
      <c r="H87" s="343"/>
      <c r="I87" s="343"/>
      <c r="J87" s="344"/>
      <c r="K87" s="341"/>
      <c r="L87" s="341"/>
      <c r="M87" s="341"/>
      <c r="N87" s="341"/>
      <c r="O87" s="341"/>
      <c r="P87" s="341"/>
      <c r="Q87" s="341"/>
      <c r="R87" s="341"/>
      <c r="S87" s="341"/>
      <c r="T87" s="341"/>
      <c r="U87" s="341"/>
    </row>
    <row r="88" spans="2:21" ht="19.5" customHeight="1">
      <c r="B88" s="113" t="s">
        <v>194</v>
      </c>
      <c r="C88" s="339"/>
      <c r="D88" s="339"/>
      <c r="E88" s="340"/>
      <c r="F88" s="57"/>
      <c r="G88" s="342"/>
      <c r="H88" s="343"/>
      <c r="I88" s="343"/>
      <c r="J88" s="344"/>
      <c r="K88" s="341"/>
      <c r="L88" s="341"/>
      <c r="M88" s="341"/>
      <c r="N88" s="341"/>
      <c r="O88" s="341"/>
      <c r="P88" s="341"/>
      <c r="Q88" s="341"/>
      <c r="R88" s="341"/>
      <c r="S88" s="341"/>
      <c r="T88" s="341"/>
      <c r="U88" s="341"/>
    </row>
    <row r="89" spans="2:21" ht="19.5" customHeight="1">
      <c r="B89" s="113" t="s">
        <v>195</v>
      </c>
      <c r="C89" s="339"/>
      <c r="D89" s="339"/>
      <c r="E89" s="340"/>
      <c r="F89" s="57"/>
      <c r="G89" s="342"/>
      <c r="H89" s="343"/>
      <c r="I89" s="343"/>
      <c r="J89" s="344"/>
      <c r="K89" s="341"/>
      <c r="L89" s="341"/>
      <c r="M89" s="341"/>
      <c r="N89" s="341"/>
      <c r="O89" s="341"/>
      <c r="P89" s="341"/>
      <c r="Q89" s="341"/>
      <c r="R89" s="341"/>
      <c r="S89" s="341"/>
      <c r="T89" s="341"/>
      <c r="U89" s="341"/>
    </row>
    <row r="90" spans="2:21" ht="19.5" customHeight="1">
      <c r="B90" s="113" t="s">
        <v>196</v>
      </c>
      <c r="C90" s="339"/>
      <c r="D90" s="339"/>
      <c r="E90" s="340"/>
      <c r="F90" s="57"/>
      <c r="G90" s="342"/>
      <c r="H90" s="343"/>
      <c r="I90" s="343"/>
      <c r="J90" s="344"/>
      <c r="K90" s="341"/>
      <c r="L90" s="341"/>
      <c r="M90" s="341"/>
      <c r="N90" s="341"/>
      <c r="O90" s="341"/>
      <c r="P90" s="341"/>
      <c r="Q90" s="341"/>
      <c r="R90" s="341"/>
      <c r="S90" s="341"/>
      <c r="T90" s="341"/>
      <c r="U90" s="341"/>
    </row>
    <row r="91" spans="2:21" ht="19.5" customHeight="1">
      <c r="B91" s="113" t="s">
        <v>197</v>
      </c>
      <c r="C91" s="339"/>
      <c r="D91" s="339"/>
      <c r="E91" s="340"/>
      <c r="F91" s="57"/>
      <c r="G91" s="342"/>
      <c r="H91" s="343"/>
      <c r="I91" s="343"/>
      <c r="J91" s="344"/>
      <c r="K91" s="341"/>
      <c r="L91" s="341"/>
      <c r="M91" s="341"/>
      <c r="N91" s="341"/>
      <c r="O91" s="341"/>
      <c r="P91" s="341"/>
      <c r="Q91" s="341"/>
      <c r="R91" s="341"/>
      <c r="S91" s="341"/>
      <c r="T91" s="341"/>
      <c r="U91" s="341"/>
    </row>
    <row r="92" spans="2:21" ht="19.5" customHeight="1">
      <c r="B92" s="113" t="s">
        <v>198</v>
      </c>
      <c r="C92" s="339"/>
      <c r="D92" s="339"/>
      <c r="E92" s="340"/>
      <c r="F92" s="57"/>
      <c r="G92" s="342"/>
      <c r="H92" s="343"/>
      <c r="I92" s="343"/>
      <c r="J92" s="344"/>
      <c r="K92" s="341"/>
      <c r="L92" s="341"/>
      <c r="M92" s="341"/>
      <c r="N92" s="341"/>
      <c r="O92" s="341"/>
      <c r="P92" s="341"/>
      <c r="Q92" s="341"/>
      <c r="R92" s="341"/>
      <c r="S92" s="341"/>
      <c r="T92" s="341"/>
      <c r="U92" s="341"/>
    </row>
    <row r="93" spans="2:21" ht="19.5" customHeight="1">
      <c r="B93" s="113" t="s">
        <v>199</v>
      </c>
      <c r="C93" s="339"/>
      <c r="D93" s="339"/>
      <c r="E93" s="340"/>
      <c r="F93" s="57"/>
      <c r="G93" s="342"/>
      <c r="H93" s="343"/>
      <c r="I93" s="343"/>
      <c r="J93" s="344"/>
      <c r="K93" s="341"/>
      <c r="L93" s="341"/>
      <c r="M93" s="341"/>
      <c r="N93" s="341"/>
      <c r="O93" s="341"/>
      <c r="P93" s="341"/>
      <c r="Q93" s="341"/>
      <c r="R93" s="341"/>
      <c r="S93" s="341"/>
      <c r="T93" s="341"/>
      <c r="U93" s="341"/>
    </row>
    <row r="94" spans="2:21" ht="19.5" customHeight="1">
      <c r="B94" s="113" t="s">
        <v>200</v>
      </c>
      <c r="C94" s="339"/>
      <c r="D94" s="339"/>
      <c r="E94" s="340"/>
      <c r="F94" s="57"/>
      <c r="G94" s="342"/>
      <c r="H94" s="343"/>
      <c r="I94" s="343"/>
      <c r="J94" s="344"/>
      <c r="K94" s="341"/>
      <c r="L94" s="341"/>
      <c r="M94" s="341"/>
      <c r="N94" s="341"/>
      <c r="O94" s="341"/>
      <c r="P94" s="341"/>
      <c r="Q94" s="341"/>
      <c r="R94" s="341"/>
      <c r="S94" s="341"/>
      <c r="T94" s="341"/>
      <c r="U94" s="341"/>
    </row>
    <row r="95" spans="2:21" ht="19.5" customHeight="1">
      <c r="B95" s="113" t="s">
        <v>201</v>
      </c>
      <c r="C95" s="339"/>
      <c r="D95" s="339"/>
      <c r="E95" s="340"/>
      <c r="F95" s="57"/>
      <c r="G95" s="342"/>
      <c r="H95" s="343"/>
      <c r="I95" s="343"/>
      <c r="J95" s="344"/>
      <c r="K95" s="341"/>
      <c r="L95" s="341"/>
      <c r="M95" s="341"/>
      <c r="N95" s="341"/>
      <c r="O95" s="341"/>
      <c r="P95" s="341"/>
      <c r="Q95" s="341"/>
      <c r="R95" s="341"/>
      <c r="S95" s="341"/>
      <c r="T95" s="341"/>
      <c r="U95" s="341"/>
    </row>
    <row r="96" spans="2:21" ht="19.5" customHeight="1">
      <c r="B96" s="113" t="s">
        <v>202</v>
      </c>
      <c r="C96" s="339"/>
      <c r="D96" s="339"/>
      <c r="E96" s="340"/>
      <c r="F96" s="57"/>
      <c r="G96" s="342"/>
      <c r="H96" s="343"/>
      <c r="I96" s="343"/>
      <c r="J96" s="344"/>
      <c r="K96" s="341"/>
      <c r="L96" s="341"/>
      <c r="M96" s="341"/>
      <c r="N96" s="341"/>
      <c r="O96" s="341"/>
      <c r="P96" s="341"/>
      <c r="Q96" s="341"/>
      <c r="R96" s="341"/>
      <c r="S96" s="341"/>
      <c r="T96" s="341"/>
      <c r="U96" s="341"/>
    </row>
    <row r="97" spans="2:21" ht="19.5" customHeight="1">
      <c r="B97" s="113" t="s">
        <v>203</v>
      </c>
      <c r="C97" s="339"/>
      <c r="D97" s="339"/>
      <c r="E97" s="340"/>
      <c r="F97" s="57"/>
      <c r="G97" s="342"/>
      <c r="H97" s="343"/>
      <c r="I97" s="343"/>
      <c r="J97" s="344"/>
      <c r="K97" s="341"/>
      <c r="L97" s="341"/>
      <c r="M97" s="341"/>
      <c r="N97" s="341"/>
      <c r="O97" s="341"/>
      <c r="P97" s="341"/>
      <c r="Q97" s="341"/>
      <c r="R97" s="341"/>
      <c r="S97" s="341"/>
      <c r="T97" s="341"/>
      <c r="U97" s="341"/>
    </row>
    <row r="98" spans="2:21" ht="19.5" customHeight="1">
      <c r="B98" s="113" t="s">
        <v>204</v>
      </c>
      <c r="C98" s="339"/>
      <c r="D98" s="339"/>
      <c r="E98" s="340"/>
      <c r="F98" s="57"/>
      <c r="G98" s="342"/>
      <c r="H98" s="343"/>
      <c r="I98" s="343"/>
      <c r="J98" s="344"/>
      <c r="K98" s="341"/>
      <c r="L98" s="341"/>
      <c r="M98" s="341"/>
      <c r="N98" s="341"/>
      <c r="O98" s="341"/>
      <c r="P98" s="341"/>
      <c r="Q98" s="341"/>
      <c r="R98" s="341"/>
      <c r="S98" s="341"/>
      <c r="T98" s="341"/>
      <c r="U98" s="341"/>
    </row>
    <row r="99" spans="2:21" ht="19.5" customHeight="1">
      <c r="B99" s="113" t="s">
        <v>205</v>
      </c>
      <c r="C99" s="339"/>
      <c r="D99" s="339"/>
      <c r="E99" s="340"/>
      <c r="F99" s="57"/>
      <c r="G99" s="342"/>
      <c r="H99" s="343"/>
      <c r="I99" s="343"/>
      <c r="J99" s="344"/>
      <c r="K99" s="341"/>
      <c r="L99" s="341"/>
      <c r="M99" s="341"/>
      <c r="N99" s="341"/>
      <c r="O99" s="341"/>
      <c r="P99" s="341"/>
      <c r="Q99" s="341"/>
      <c r="R99" s="341"/>
      <c r="S99" s="341"/>
      <c r="T99" s="341"/>
      <c r="U99" s="341"/>
    </row>
    <row r="100" spans="2:21" ht="19.5" customHeight="1">
      <c r="B100" s="113" t="s">
        <v>206</v>
      </c>
      <c r="C100" s="339"/>
      <c r="D100" s="339"/>
      <c r="E100" s="340"/>
      <c r="F100" s="57"/>
      <c r="G100" s="342"/>
      <c r="H100" s="343"/>
      <c r="I100" s="343"/>
      <c r="J100" s="344"/>
      <c r="K100" s="341"/>
      <c r="L100" s="341"/>
      <c r="M100" s="341"/>
      <c r="N100" s="341"/>
      <c r="O100" s="341"/>
      <c r="P100" s="341"/>
      <c r="Q100" s="341"/>
      <c r="R100" s="341"/>
      <c r="S100" s="341"/>
      <c r="T100" s="341"/>
      <c r="U100" s="341"/>
    </row>
    <row r="101" spans="2:21" ht="19.5" customHeight="1">
      <c r="B101" s="113" t="s">
        <v>207</v>
      </c>
      <c r="C101" s="339"/>
      <c r="D101" s="339"/>
      <c r="E101" s="340"/>
      <c r="F101" s="57"/>
      <c r="G101" s="342"/>
      <c r="H101" s="343"/>
      <c r="I101" s="343"/>
      <c r="J101" s="344"/>
      <c r="K101" s="341"/>
      <c r="L101" s="341"/>
      <c r="M101" s="341"/>
      <c r="N101" s="341"/>
      <c r="O101" s="341"/>
      <c r="P101" s="341"/>
      <c r="Q101" s="341"/>
      <c r="R101" s="341"/>
      <c r="S101" s="341"/>
      <c r="T101" s="341"/>
      <c r="U101" s="341"/>
    </row>
    <row r="102" spans="2:21" ht="18.75" customHeight="1">
      <c r="B102" s="113" t="s">
        <v>208</v>
      </c>
      <c r="C102" s="339"/>
      <c r="D102" s="339"/>
      <c r="E102" s="340"/>
      <c r="F102" s="57"/>
      <c r="G102" s="342"/>
      <c r="H102" s="343"/>
      <c r="I102" s="343"/>
      <c r="J102" s="344"/>
      <c r="K102" s="341"/>
      <c r="L102" s="341"/>
      <c r="M102" s="341"/>
      <c r="N102" s="341"/>
      <c r="O102" s="341"/>
      <c r="P102" s="341"/>
      <c r="Q102" s="341"/>
      <c r="R102" s="341"/>
      <c r="S102" s="341"/>
      <c r="T102" s="341"/>
      <c r="U102" s="341"/>
    </row>
    <row r="103" spans="2:21" ht="19.5" customHeight="1">
      <c r="B103" s="113" t="s">
        <v>209</v>
      </c>
      <c r="C103" s="339"/>
      <c r="D103" s="339"/>
      <c r="E103" s="340"/>
      <c r="F103" s="57"/>
      <c r="G103" s="342"/>
      <c r="H103" s="343"/>
      <c r="I103" s="343"/>
      <c r="J103" s="344"/>
      <c r="K103" s="341"/>
      <c r="L103" s="341"/>
      <c r="M103" s="341"/>
      <c r="N103" s="341"/>
      <c r="O103" s="341"/>
      <c r="P103" s="341"/>
      <c r="Q103" s="341"/>
      <c r="R103" s="341"/>
      <c r="S103" s="341"/>
      <c r="T103" s="341"/>
      <c r="U103" s="341"/>
    </row>
    <row r="104" spans="2:21" ht="19.5" customHeight="1">
      <c r="B104" s="113" t="s">
        <v>210</v>
      </c>
      <c r="C104" s="339"/>
      <c r="D104" s="339"/>
      <c r="E104" s="340"/>
      <c r="F104" s="57"/>
      <c r="G104" s="342"/>
      <c r="H104" s="343"/>
      <c r="I104" s="343"/>
      <c r="J104" s="344"/>
      <c r="K104" s="341"/>
      <c r="L104" s="341"/>
      <c r="M104" s="341"/>
      <c r="N104" s="341"/>
      <c r="O104" s="341"/>
      <c r="P104" s="341"/>
      <c r="Q104" s="341"/>
      <c r="R104" s="341"/>
      <c r="S104" s="341"/>
      <c r="T104" s="341"/>
      <c r="U104" s="341"/>
    </row>
    <row r="105" spans="2:21" ht="19.5" customHeight="1">
      <c r="B105" s="113" t="s">
        <v>211</v>
      </c>
      <c r="C105" s="339"/>
      <c r="D105" s="339"/>
      <c r="E105" s="340"/>
      <c r="F105" s="57"/>
      <c r="G105" s="342"/>
      <c r="H105" s="343"/>
      <c r="I105" s="343"/>
      <c r="J105" s="344"/>
      <c r="K105" s="341"/>
      <c r="L105" s="341"/>
      <c r="M105" s="341"/>
      <c r="N105" s="341"/>
      <c r="O105" s="341"/>
      <c r="P105" s="341"/>
      <c r="Q105" s="341"/>
      <c r="R105" s="341"/>
      <c r="S105" s="341"/>
      <c r="T105" s="341"/>
      <c r="U105" s="341"/>
    </row>
    <row r="106" spans="2:21" ht="19.5" customHeight="1">
      <c r="B106" s="113" t="s">
        <v>212</v>
      </c>
      <c r="C106" s="339"/>
      <c r="D106" s="339"/>
      <c r="E106" s="340"/>
      <c r="F106" s="57"/>
      <c r="G106" s="342"/>
      <c r="H106" s="343"/>
      <c r="I106" s="343"/>
      <c r="J106" s="344"/>
      <c r="K106" s="341"/>
      <c r="L106" s="341"/>
      <c r="M106" s="341"/>
      <c r="N106" s="341"/>
      <c r="O106" s="341"/>
      <c r="P106" s="341"/>
      <c r="Q106" s="341"/>
      <c r="R106" s="341"/>
      <c r="S106" s="341"/>
      <c r="T106" s="341"/>
      <c r="U106" s="341"/>
    </row>
  </sheetData>
  <sheetProtection algorithmName="SHA-512" hashValue="OJ0Kh9rsclzYW+xZUqYBJs72qsirvdT4N1jqIvtiC+WomO/B92a5sclpTfdG5hLEsxarEQ5xOLJJpss3vxlv0w==" saltValue="sYdghcyAZxQN/94n/4jDVA==" spinCount="100000" sheet="1" objects="1" scenarios="1"/>
  <mergeCells count="312">
    <mergeCell ref="G101:J101"/>
    <mergeCell ref="G102:J102"/>
    <mergeCell ref="G103:J103"/>
    <mergeCell ref="G104:J104"/>
    <mergeCell ref="G105:J105"/>
    <mergeCell ref="G106:J106"/>
    <mergeCell ref="C36:E36"/>
    <mergeCell ref="K36:U36"/>
    <mergeCell ref="C33:E33"/>
    <mergeCell ref="K33:U33"/>
    <mergeCell ref="C34:E34"/>
    <mergeCell ref="K34:U34"/>
    <mergeCell ref="C35:E35"/>
    <mergeCell ref="K35:U35"/>
    <mergeCell ref="G33:J33"/>
    <mergeCell ref="G34:J34"/>
    <mergeCell ref="G35:J35"/>
    <mergeCell ref="G36:J36"/>
    <mergeCell ref="C39:E39"/>
    <mergeCell ref="K39:U39"/>
    <mergeCell ref="C40:E40"/>
    <mergeCell ref="K40:U40"/>
    <mergeCell ref="C37:E37"/>
    <mergeCell ref="K37:U37"/>
    <mergeCell ref="C28:E28"/>
    <mergeCell ref="K28:U28"/>
    <mergeCell ref="C29:E29"/>
    <mergeCell ref="K29:U29"/>
    <mergeCell ref="C32:E32"/>
    <mergeCell ref="K32:U32"/>
    <mergeCell ref="C30:E30"/>
    <mergeCell ref="K30:U30"/>
    <mergeCell ref="C31:E31"/>
    <mergeCell ref="K31:U31"/>
    <mergeCell ref="G28:J28"/>
    <mergeCell ref="G29:J29"/>
    <mergeCell ref="G30:J30"/>
    <mergeCell ref="G31:J31"/>
    <mergeCell ref="G32:J32"/>
    <mergeCell ref="C19:E19"/>
    <mergeCell ref="K19:U19"/>
    <mergeCell ref="C20:E20"/>
    <mergeCell ref="K20:U20"/>
    <mergeCell ref="C21:E21"/>
    <mergeCell ref="K21:U21"/>
    <mergeCell ref="G19:J19"/>
    <mergeCell ref="G20:J20"/>
    <mergeCell ref="G21:J21"/>
    <mergeCell ref="B2:D2"/>
    <mergeCell ref="E2:G2"/>
    <mergeCell ref="I2:J2"/>
    <mergeCell ref="K2:M2"/>
    <mergeCell ref="N2:S2"/>
    <mergeCell ref="B3:D3"/>
    <mergeCell ref="E3:G3"/>
    <mergeCell ref="H3:J3"/>
    <mergeCell ref="K7:U7"/>
    <mergeCell ref="G7:J7"/>
    <mergeCell ref="K11:U11"/>
    <mergeCell ref="C12:E12"/>
    <mergeCell ref="K12:U12"/>
    <mergeCell ref="C8:E8"/>
    <mergeCell ref="C9:E9"/>
    <mergeCell ref="C10:E10"/>
    <mergeCell ref="C7:E7"/>
    <mergeCell ref="C11:E11"/>
    <mergeCell ref="K9:U9"/>
    <mergeCell ref="K10:U10"/>
    <mergeCell ref="K8:U8"/>
    <mergeCell ref="G8:J8"/>
    <mergeCell ref="G9:J9"/>
    <mergeCell ref="G10:J10"/>
    <mergeCell ref="G11:J11"/>
    <mergeCell ref="G12:J12"/>
    <mergeCell ref="K17:U17"/>
    <mergeCell ref="C18:E18"/>
    <mergeCell ref="K18:U18"/>
    <mergeCell ref="C13:E13"/>
    <mergeCell ref="K13:U13"/>
    <mergeCell ref="C14:E14"/>
    <mergeCell ref="K14:U14"/>
    <mergeCell ref="C15:E15"/>
    <mergeCell ref="K15:U15"/>
    <mergeCell ref="C16:E16"/>
    <mergeCell ref="K16:U16"/>
    <mergeCell ref="C17:E17"/>
    <mergeCell ref="G13:J13"/>
    <mergeCell ref="G14:J14"/>
    <mergeCell ref="G15:J15"/>
    <mergeCell ref="G16:J16"/>
    <mergeCell ref="G17:J17"/>
    <mergeCell ref="G18:J18"/>
    <mergeCell ref="C22:E22"/>
    <mergeCell ref="K22:U22"/>
    <mergeCell ref="C23:E23"/>
    <mergeCell ref="K23:U23"/>
    <mergeCell ref="C24:E24"/>
    <mergeCell ref="K24:U24"/>
    <mergeCell ref="G22:J22"/>
    <mergeCell ref="G23:J23"/>
    <mergeCell ref="G24:J24"/>
    <mergeCell ref="C25:E25"/>
    <mergeCell ref="K25:U25"/>
    <mergeCell ref="C26:E26"/>
    <mergeCell ref="K26:U26"/>
    <mergeCell ref="C27:E27"/>
    <mergeCell ref="K27:U27"/>
    <mergeCell ref="G25:J25"/>
    <mergeCell ref="G26:J26"/>
    <mergeCell ref="G27:J27"/>
    <mergeCell ref="C38:E38"/>
    <mergeCell ref="K38:U38"/>
    <mergeCell ref="G37:J37"/>
    <mergeCell ref="G38:J38"/>
    <mergeCell ref="G39:J39"/>
    <mergeCell ref="G40:J40"/>
    <mergeCell ref="C43:E43"/>
    <mergeCell ref="K43:U43"/>
    <mergeCell ref="C44:E44"/>
    <mergeCell ref="K44:U44"/>
    <mergeCell ref="C41:E41"/>
    <mergeCell ref="K41:U41"/>
    <mergeCell ref="C42:E42"/>
    <mergeCell ref="K42:U42"/>
    <mergeCell ref="G41:J41"/>
    <mergeCell ref="G42:J42"/>
    <mergeCell ref="G43:J43"/>
    <mergeCell ref="G44:J44"/>
    <mergeCell ref="C47:E47"/>
    <mergeCell ref="K47:U47"/>
    <mergeCell ref="C48:E48"/>
    <mergeCell ref="K48:U48"/>
    <mergeCell ref="C45:E45"/>
    <mergeCell ref="K45:U45"/>
    <mergeCell ref="C46:E46"/>
    <mergeCell ref="K46:U46"/>
    <mergeCell ref="G45:J45"/>
    <mergeCell ref="G46:J46"/>
    <mergeCell ref="G47:J47"/>
    <mergeCell ref="G48:J48"/>
    <mergeCell ref="C51:E51"/>
    <mergeCell ref="K51:U51"/>
    <mergeCell ref="C52:E52"/>
    <mergeCell ref="K52:U52"/>
    <mergeCell ref="C49:E49"/>
    <mergeCell ref="K49:U49"/>
    <mergeCell ref="C50:E50"/>
    <mergeCell ref="K50:U50"/>
    <mergeCell ref="G49:J49"/>
    <mergeCell ref="G50:J50"/>
    <mergeCell ref="G51:J51"/>
    <mergeCell ref="G52:J52"/>
    <mergeCell ref="C55:E55"/>
    <mergeCell ref="K55:U55"/>
    <mergeCell ref="C56:E56"/>
    <mergeCell ref="K56:U56"/>
    <mergeCell ref="C53:E53"/>
    <mergeCell ref="K53:U53"/>
    <mergeCell ref="C54:E54"/>
    <mergeCell ref="K54:U54"/>
    <mergeCell ref="G53:J53"/>
    <mergeCell ref="G54:J54"/>
    <mergeCell ref="G55:J55"/>
    <mergeCell ref="G56:J56"/>
    <mergeCell ref="C59:E59"/>
    <mergeCell ref="K59:U59"/>
    <mergeCell ref="C60:E60"/>
    <mergeCell ref="K60:U60"/>
    <mergeCell ref="C57:E57"/>
    <mergeCell ref="K57:U57"/>
    <mergeCell ref="C58:E58"/>
    <mergeCell ref="K58:U58"/>
    <mergeCell ref="G57:J57"/>
    <mergeCell ref="G58:J58"/>
    <mergeCell ref="G59:J59"/>
    <mergeCell ref="G60:J60"/>
    <mergeCell ref="C63:E63"/>
    <mergeCell ref="K63:U63"/>
    <mergeCell ref="C64:E64"/>
    <mergeCell ref="K64:U64"/>
    <mergeCell ref="C61:E61"/>
    <mergeCell ref="K61:U61"/>
    <mergeCell ref="C62:E62"/>
    <mergeCell ref="K62:U62"/>
    <mergeCell ref="G61:J61"/>
    <mergeCell ref="G62:J62"/>
    <mergeCell ref="G63:J63"/>
    <mergeCell ref="G64:J64"/>
    <mergeCell ref="C67:E67"/>
    <mergeCell ref="K67:U67"/>
    <mergeCell ref="C68:E68"/>
    <mergeCell ref="K68:U68"/>
    <mergeCell ref="C65:E65"/>
    <mergeCell ref="K65:U65"/>
    <mergeCell ref="C66:E66"/>
    <mergeCell ref="K66:U66"/>
    <mergeCell ref="G65:J65"/>
    <mergeCell ref="G66:J66"/>
    <mergeCell ref="G67:J67"/>
    <mergeCell ref="G68:J68"/>
    <mergeCell ref="C71:E71"/>
    <mergeCell ref="K71:U71"/>
    <mergeCell ref="C72:E72"/>
    <mergeCell ref="K72:U72"/>
    <mergeCell ref="C69:E69"/>
    <mergeCell ref="K69:U69"/>
    <mergeCell ref="C70:E70"/>
    <mergeCell ref="K70:U70"/>
    <mergeCell ref="G69:J69"/>
    <mergeCell ref="G70:J70"/>
    <mergeCell ref="G71:J71"/>
    <mergeCell ref="G72:J72"/>
    <mergeCell ref="C75:E75"/>
    <mergeCell ref="K75:U75"/>
    <mergeCell ref="C76:E76"/>
    <mergeCell ref="K76:U76"/>
    <mergeCell ref="C73:E73"/>
    <mergeCell ref="K73:U73"/>
    <mergeCell ref="C74:E74"/>
    <mergeCell ref="K74:U74"/>
    <mergeCell ref="G73:J73"/>
    <mergeCell ref="G74:J74"/>
    <mergeCell ref="G75:J75"/>
    <mergeCell ref="G76:J76"/>
    <mergeCell ref="C79:E79"/>
    <mergeCell ref="K79:U79"/>
    <mergeCell ref="C80:E80"/>
    <mergeCell ref="K80:U80"/>
    <mergeCell ref="C77:E77"/>
    <mergeCell ref="K77:U77"/>
    <mergeCell ref="C78:E78"/>
    <mergeCell ref="K78:U78"/>
    <mergeCell ref="G77:J77"/>
    <mergeCell ref="G78:J78"/>
    <mergeCell ref="G79:J79"/>
    <mergeCell ref="G80:J80"/>
    <mergeCell ref="C83:E83"/>
    <mergeCell ref="K83:U83"/>
    <mergeCell ref="C84:E84"/>
    <mergeCell ref="K84:U84"/>
    <mergeCell ref="C81:E81"/>
    <mergeCell ref="K81:U81"/>
    <mergeCell ref="C82:E82"/>
    <mergeCell ref="K82:U82"/>
    <mergeCell ref="G81:J81"/>
    <mergeCell ref="G82:J82"/>
    <mergeCell ref="G83:J83"/>
    <mergeCell ref="G84:J84"/>
    <mergeCell ref="C87:E87"/>
    <mergeCell ref="K87:U87"/>
    <mergeCell ref="C88:E88"/>
    <mergeCell ref="K88:U88"/>
    <mergeCell ref="C85:E85"/>
    <mergeCell ref="K85:U85"/>
    <mergeCell ref="C86:E86"/>
    <mergeCell ref="K86:U86"/>
    <mergeCell ref="G85:J85"/>
    <mergeCell ref="G86:J86"/>
    <mergeCell ref="G87:J87"/>
    <mergeCell ref="G88:J88"/>
    <mergeCell ref="C91:E91"/>
    <mergeCell ref="K91:U91"/>
    <mergeCell ref="C92:E92"/>
    <mergeCell ref="K92:U92"/>
    <mergeCell ref="C89:E89"/>
    <mergeCell ref="K89:U89"/>
    <mergeCell ref="C90:E90"/>
    <mergeCell ref="K90:U90"/>
    <mergeCell ref="G89:J89"/>
    <mergeCell ref="G90:J90"/>
    <mergeCell ref="G91:J91"/>
    <mergeCell ref="G92:J92"/>
    <mergeCell ref="G97:J97"/>
    <mergeCell ref="G98:J98"/>
    <mergeCell ref="G99:J99"/>
    <mergeCell ref="G100:J100"/>
    <mergeCell ref="C95:E95"/>
    <mergeCell ref="K95:U95"/>
    <mergeCell ref="C96:E96"/>
    <mergeCell ref="K96:U96"/>
    <mergeCell ref="C93:E93"/>
    <mergeCell ref="K93:U93"/>
    <mergeCell ref="C94:E94"/>
    <mergeCell ref="K94:U94"/>
    <mergeCell ref="G93:J93"/>
    <mergeCell ref="G94:J94"/>
    <mergeCell ref="G95:J95"/>
    <mergeCell ref="G96:J96"/>
    <mergeCell ref="X11:AH11"/>
    <mergeCell ref="X8:AH8"/>
    <mergeCell ref="X9:AH9"/>
    <mergeCell ref="X10:AH10"/>
    <mergeCell ref="C106:E106"/>
    <mergeCell ref="K106:U106"/>
    <mergeCell ref="C104:E104"/>
    <mergeCell ref="K104:U104"/>
    <mergeCell ref="C105:E105"/>
    <mergeCell ref="K105:U105"/>
    <mergeCell ref="C102:E102"/>
    <mergeCell ref="K102:U102"/>
    <mergeCell ref="C103:E103"/>
    <mergeCell ref="K103:U103"/>
    <mergeCell ref="C101:E101"/>
    <mergeCell ref="K101:U101"/>
    <mergeCell ref="C99:E99"/>
    <mergeCell ref="K99:U99"/>
    <mergeCell ref="C100:E100"/>
    <mergeCell ref="K100:U100"/>
    <mergeCell ref="C97:E97"/>
    <mergeCell ref="K97:U97"/>
    <mergeCell ref="C98:E98"/>
    <mergeCell ref="K98:U98"/>
  </mergeCells>
  <phoneticPr fontId="7"/>
  <conditionalFormatting sqref="X8">
    <cfRule type="expression" dxfId="6" priority="7">
      <formula>OR(IF($E$2="",TRUE),IF($I$2="",TRUE),IF($N$2="",TRUE),IF($E$3="",TRUE),IF($H$3="",TRUE))</formula>
    </cfRule>
  </conditionalFormatting>
  <conditionalFormatting sqref="X9:AH9">
    <cfRule type="expression" dxfId="5" priority="5">
      <formula>AND($I$2&lt;&gt;"",NOT(LEN($I$2)=3))</formula>
    </cfRule>
    <cfRule type="expression" dxfId="4" priority="6">
      <formula>AND($E$2&lt;&gt;"",OR(COUNTIF($E$2,"&lt;&gt;R*"),NOT(LEN($E$2)=11)))</formula>
    </cfRule>
  </conditionalFormatting>
  <conditionalFormatting sqref="X10:AH10">
    <cfRule type="expression" dxfId="3" priority="4">
      <formula>IF($E$2="",FALSE,NOT(OR(MID($E$2,5,1)="1",MID($E$2,5,1)="2")))</formula>
    </cfRule>
  </conditionalFormatting>
  <conditionalFormatting sqref="E2 I2 N2 E3 H3">
    <cfRule type="expression" dxfId="2" priority="3">
      <formula>E2=""</formula>
    </cfRule>
  </conditionalFormatting>
  <conditionalFormatting sqref="X11:AH11">
    <cfRule type="expression" dxfId="1" priority="2">
      <formula>OR(AND($E$3="中堅企業等",$H$3="卒業枠"),AND($E$3="中小企業者等",$H$3="グローバルＶ字回復枠"))</formula>
    </cfRule>
  </conditionalFormatting>
  <conditionalFormatting sqref="E3:J3">
    <cfRule type="expression" dxfId="0" priority="1">
      <formula>OR(AND($E$3="中堅企業等",$H$3="卒業枠"),AND($E$3="中小企業者等",$H$3="グローバルＶ字回復枠"))</formula>
    </cfRule>
  </conditionalFormatting>
  <dataValidations count="4">
    <dataValidation type="custom" allowBlank="1" showInputMessage="1" showErrorMessage="1" sqref="C8:E106" xr:uid="{92307297-4C1F-41CF-A03A-D9A28ED79EC9}">
      <formula1>OR(LEN(C8)=11,C8="")</formula1>
    </dataValidation>
    <dataValidation type="custom" allowBlank="1" showInputMessage="1" showErrorMessage="1" sqref="G8:J106" xr:uid="{37F5732A-7D9E-4205-9B1E-DD21FFE44B95}">
      <formula1>LEN(G8)&lt;=13</formula1>
    </dataValidation>
    <dataValidation type="custom" allowBlank="1" showInputMessage="1" showErrorMessage="1" sqref="K8:U106" xr:uid="{843A6F4C-CFCF-4ECC-AE6F-A688B9358551}">
      <formula1>LEN(K8)&lt;=256</formula1>
    </dataValidation>
    <dataValidation type="custom" allowBlank="1" showInputMessage="1" showErrorMessage="1" sqref="F8:F106" xr:uid="{851F04FD-2109-42A2-8AFB-06CD8BB99E6D}">
      <formula1>OR(AND(LEN(F8)=3,ISNUMBER(VALUE(F8))),F8="",)</formula1>
    </dataValidation>
  </dataValidations>
  <hyperlinks>
    <hyperlink ref="T2" location="'１．申請者の概要'!A1" display="←　設定は、「１．申請者の概要」シートで変更してください。" xr:uid="{2E1FF04D-E006-48E2-A044-4CD82AE6B55B}"/>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74</vt:i4>
      </vt:variant>
    </vt:vector>
  </HeadingPairs>
  <TitlesOfParts>
    <vt:vector size="84" baseType="lpstr">
      <vt:lpstr>記載要領</vt:lpstr>
      <vt:lpstr>目次</vt:lpstr>
      <vt:lpstr>１．申請者の概要</vt:lpstr>
      <vt:lpstr>２．その他事業実施場所</vt:lpstr>
      <vt:lpstr>４．事業概要</vt:lpstr>
      <vt:lpstr>４．事業概要（５）</vt:lpstr>
      <vt:lpstr>６．経費明細表</vt:lpstr>
      <vt:lpstr>検算シート（６．経費明細表）</vt:lpstr>
      <vt:lpstr>８．補助事業実施体制</vt:lpstr>
      <vt:lpstr>プルダウンデータ</vt:lpstr>
      <vt:lpstr>記載要領!Print_Area</vt:lpstr>
      <vt:lpstr>クラウド利用費_A</vt:lpstr>
      <vt:lpstr>クラウド利用費_B</vt:lpstr>
      <vt:lpstr>クラウド利用費_C</vt:lpstr>
      <vt:lpstr>運搬費_A</vt:lpstr>
      <vt:lpstr>運搬費_B</vt:lpstr>
      <vt:lpstr>運搬費_C</vt:lpstr>
      <vt:lpstr>海外旅費_A</vt:lpstr>
      <vt:lpstr>海外旅費_B</vt:lpstr>
      <vt:lpstr>海外旅費_C</vt:lpstr>
      <vt:lpstr>外注費_A</vt:lpstr>
      <vt:lpstr>外注費_B</vt:lpstr>
      <vt:lpstr>外注費_C</vt:lpstr>
      <vt:lpstr>機械システム費_A</vt:lpstr>
      <vt:lpstr>機械システム費_B</vt:lpstr>
      <vt:lpstr>機械システム費_C</vt:lpstr>
      <vt:lpstr>技術導入費_A</vt:lpstr>
      <vt:lpstr>技術導入費_B</vt:lpstr>
      <vt:lpstr>技術導入費_C</vt:lpstr>
      <vt:lpstr>建物費_A</vt:lpstr>
      <vt:lpstr>建物費_B</vt:lpstr>
      <vt:lpstr>建物費_C</vt:lpstr>
      <vt:lpstr>研修費_A</vt:lpstr>
      <vt:lpstr>研修費_B</vt:lpstr>
      <vt:lpstr>研修費_C</vt:lpstr>
      <vt:lpstr>現_クラウド利用費_A</vt:lpstr>
      <vt:lpstr>現_クラウド利用費_B</vt:lpstr>
      <vt:lpstr>現_クラウド利用費_C</vt:lpstr>
      <vt:lpstr>現_運搬費_A</vt:lpstr>
      <vt:lpstr>現_運搬費_B</vt:lpstr>
      <vt:lpstr>現_運搬費_C</vt:lpstr>
      <vt:lpstr>現_海外旅費_A</vt:lpstr>
      <vt:lpstr>現_海外旅費_B</vt:lpstr>
      <vt:lpstr>現_海外旅費_C</vt:lpstr>
      <vt:lpstr>現_外注費_A</vt:lpstr>
      <vt:lpstr>現_外注費_B</vt:lpstr>
      <vt:lpstr>現_外注費_C</vt:lpstr>
      <vt:lpstr>現_機械システム費_A</vt:lpstr>
      <vt:lpstr>現_機械システム費_B</vt:lpstr>
      <vt:lpstr>現_機械システム費_C</vt:lpstr>
      <vt:lpstr>現_技術導入費_A</vt:lpstr>
      <vt:lpstr>現_技術導入費_B</vt:lpstr>
      <vt:lpstr>現_技術導入費_C</vt:lpstr>
      <vt:lpstr>現_建物費_A</vt:lpstr>
      <vt:lpstr>現_建物費_B</vt:lpstr>
      <vt:lpstr>現_建物費_C</vt:lpstr>
      <vt:lpstr>現_研修費_A</vt:lpstr>
      <vt:lpstr>現_研修費_B</vt:lpstr>
      <vt:lpstr>現_研修費_C</vt:lpstr>
      <vt:lpstr>現_広告宣伝費_A</vt:lpstr>
      <vt:lpstr>現_広告宣伝費_B</vt:lpstr>
      <vt:lpstr>現_広告宣伝費_C</vt:lpstr>
      <vt:lpstr>現_専門家経費_A</vt:lpstr>
      <vt:lpstr>現_専門家経費_B</vt:lpstr>
      <vt:lpstr>現_専門家経費_C</vt:lpstr>
      <vt:lpstr>現_知財費_A</vt:lpstr>
      <vt:lpstr>現_知財費_B</vt:lpstr>
      <vt:lpstr>現_知財費_C</vt:lpstr>
      <vt:lpstr>広告宣伝費_A</vt:lpstr>
      <vt:lpstr>広告宣伝費_B</vt:lpstr>
      <vt:lpstr>広告宣伝費_C</vt:lpstr>
      <vt:lpstr>事業実施場所_事業所名</vt:lpstr>
      <vt:lpstr>事業者名</vt:lpstr>
      <vt:lpstr>事業類型</vt:lpstr>
      <vt:lpstr>受付番号</vt:lpstr>
      <vt:lpstr>受付番号枝番</vt:lpstr>
      <vt:lpstr>専門家経費_A</vt:lpstr>
      <vt:lpstr>専門家経費_B</vt:lpstr>
      <vt:lpstr>専門家経費_C</vt:lpstr>
      <vt:lpstr>知財費_A</vt:lpstr>
      <vt:lpstr>知財費_B</vt:lpstr>
      <vt:lpstr>知財費_C</vt:lpstr>
      <vt:lpstr>補助率</vt:lpstr>
      <vt:lpstr>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2022-02-18T02:15:32Z</dcterms:created>
  <dcterms:modified xsi:type="dcterms:W3CDTF">2022-02-18T02:16:49Z</dcterms:modified>
</cp:coreProperties>
</file>